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Ａサッカーその他\地区協会\芳賀地域リーグ戦\地区リーグ結果\"/>
    </mc:Choice>
  </mc:AlternateContent>
  <bookViews>
    <workbookView xWindow="480" yWindow="270" windowWidth="14700" windowHeight="8775" tabRatio="856" activeTab="1"/>
  </bookViews>
  <sheets>
    <sheet name="Sheet1" sheetId="157" r:id="rId1"/>
    <sheet name="2023 地区U-12（後期 Ａ）９チーム " sheetId="193" r:id="rId2"/>
    <sheet name="2023 地区U-12（後期 Ｂ）９チーム " sheetId="192" r:id="rId3"/>
    <sheet name="2023 地域Ｕ-10(後期ＡＢ)" sheetId="189" r:id="rId4"/>
  </sheets>
  <definedNames>
    <definedName name="_xlnm.Print_Area" localSheetId="3">'2023 地域Ｕ-10(後期ＡＢ)'!$A$32:$AP$70</definedName>
    <definedName name="_xlnm.Print_Area" localSheetId="1">'2023 地区U-12（後期 Ａ）９チーム '!$A$1:$P$91</definedName>
    <definedName name="_xlnm.Print_Area" localSheetId="2">'2023 地区U-12（後期 Ｂ）９チーム '!$A$67:$P$89</definedName>
    <definedName name="_xlnm.Print_Area" localSheetId="0">Sheet1!$A$1:$I$38</definedName>
  </definedNames>
  <calcPr calcId="152511"/>
</workbook>
</file>

<file path=xl/calcChain.xml><?xml version="1.0" encoding="utf-8"?>
<calcChain xmlns="http://schemas.openxmlformats.org/spreadsheetml/2006/main">
  <c r="P89" i="192" l="1"/>
  <c r="O89" i="192"/>
  <c r="N89" i="192"/>
  <c r="M89" i="192"/>
  <c r="P88" i="192"/>
  <c r="O88" i="192"/>
  <c r="N88" i="192"/>
  <c r="M88" i="192"/>
  <c r="P86" i="192"/>
  <c r="O86" i="192"/>
  <c r="N86" i="192"/>
  <c r="M86" i="192"/>
  <c r="P85" i="192"/>
  <c r="O85" i="192"/>
  <c r="N85" i="192"/>
  <c r="M85" i="192"/>
  <c r="P81" i="192"/>
  <c r="O81" i="192"/>
  <c r="N81" i="192"/>
  <c r="M81" i="192"/>
  <c r="P80" i="192"/>
  <c r="O80" i="192"/>
  <c r="N80" i="192"/>
  <c r="M80" i="192"/>
  <c r="P79" i="192"/>
  <c r="O79" i="192"/>
  <c r="N79" i="192"/>
  <c r="M79" i="192"/>
  <c r="P78" i="192"/>
  <c r="O78" i="192"/>
  <c r="N78" i="192"/>
  <c r="M78" i="192"/>
  <c r="P77" i="192"/>
  <c r="O77" i="192"/>
  <c r="N77" i="192"/>
  <c r="M77" i="192"/>
  <c r="P66" i="192"/>
  <c r="O66" i="192"/>
  <c r="N66" i="192"/>
  <c r="M66" i="192"/>
  <c r="P65" i="192"/>
  <c r="O65" i="192"/>
  <c r="N65" i="192"/>
  <c r="M65" i="192"/>
  <c r="P64" i="192"/>
  <c r="O64" i="192"/>
  <c r="N64" i="192"/>
  <c r="M64" i="192"/>
  <c r="P63" i="192"/>
  <c r="O63" i="192"/>
  <c r="N63" i="192"/>
  <c r="M63" i="192"/>
  <c r="P59" i="192"/>
  <c r="O59" i="192"/>
  <c r="N59" i="192"/>
  <c r="M59" i="192"/>
  <c r="P58" i="192"/>
  <c r="O58" i="192"/>
  <c r="N58" i="192"/>
  <c r="M58" i="192"/>
  <c r="P57" i="192"/>
  <c r="O57" i="192"/>
  <c r="N57" i="192"/>
  <c r="M57" i="192"/>
  <c r="P56" i="192"/>
  <c r="O56" i="192"/>
  <c r="N56" i="192"/>
  <c r="M56" i="192"/>
  <c r="P55" i="192"/>
  <c r="O55" i="192"/>
  <c r="N55" i="192"/>
  <c r="M55" i="192"/>
  <c r="P44" i="192"/>
  <c r="O44" i="192"/>
  <c r="N44" i="192"/>
  <c r="M44" i="192"/>
  <c r="P43" i="192"/>
  <c r="O43" i="192"/>
  <c r="N43" i="192"/>
  <c r="M43" i="192"/>
  <c r="P42" i="192"/>
  <c r="O42" i="192"/>
  <c r="N42" i="192"/>
  <c r="M42" i="192"/>
  <c r="P41" i="192"/>
  <c r="O41" i="192"/>
  <c r="N41" i="192"/>
  <c r="M41" i="192"/>
  <c r="P37" i="192"/>
  <c r="O37" i="192"/>
  <c r="N37" i="192"/>
  <c r="M37" i="192"/>
  <c r="P36" i="192"/>
  <c r="O36" i="192"/>
  <c r="N36" i="192"/>
  <c r="M36" i="192"/>
  <c r="P35" i="192"/>
  <c r="O35" i="192"/>
  <c r="N35" i="192"/>
  <c r="M35" i="192"/>
  <c r="P34" i="192"/>
  <c r="O34" i="192"/>
  <c r="N34" i="192"/>
  <c r="M34" i="192"/>
  <c r="P33" i="192"/>
  <c r="O33" i="192"/>
  <c r="N33" i="192"/>
  <c r="M33" i="192"/>
  <c r="P37" i="193"/>
  <c r="M37" i="193"/>
  <c r="O42" i="193"/>
  <c r="N42" i="193"/>
  <c r="P44" i="193"/>
  <c r="M44" i="193"/>
  <c r="O43" i="193"/>
  <c r="N43" i="193"/>
  <c r="P43" i="193"/>
  <c r="M43" i="193"/>
  <c r="P41" i="193"/>
  <c r="M41" i="193"/>
  <c r="O41" i="193"/>
  <c r="N41" i="193"/>
  <c r="O44" i="193"/>
  <c r="N44" i="193"/>
  <c r="O36" i="193"/>
  <c r="O35" i="193"/>
  <c r="N36" i="193"/>
  <c r="N35" i="193"/>
  <c r="O37" i="193"/>
  <c r="N37" i="193"/>
  <c r="P42" i="193"/>
  <c r="M42" i="193"/>
  <c r="P36" i="193"/>
  <c r="M36" i="193"/>
  <c r="P35" i="193"/>
  <c r="M35" i="193"/>
  <c r="O34" i="193"/>
  <c r="N34" i="193"/>
  <c r="P34" i="193"/>
  <c r="M34" i="193"/>
  <c r="O33" i="193"/>
  <c r="N33" i="193"/>
  <c r="P33" i="193"/>
  <c r="M33" i="193"/>
  <c r="P88" i="193" l="1"/>
  <c r="O88" i="193"/>
  <c r="N88" i="193"/>
  <c r="M88" i="193"/>
  <c r="J89" i="193"/>
  <c r="D89" i="193"/>
  <c r="P89" i="193"/>
  <c r="O89" i="193"/>
  <c r="N89" i="193"/>
  <c r="M89" i="193"/>
  <c r="J88" i="193"/>
  <c r="D88" i="193"/>
  <c r="P85" i="193"/>
  <c r="O85" i="193"/>
  <c r="N85" i="193"/>
  <c r="M85" i="193"/>
  <c r="J86" i="193"/>
  <c r="D86" i="193"/>
  <c r="P86" i="193"/>
  <c r="O86" i="193"/>
  <c r="N86" i="193"/>
  <c r="M86" i="193"/>
  <c r="J85" i="193"/>
  <c r="D85" i="193"/>
  <c r="P80" i="193"/>
  <c r="O80" i="193"/>
  <c r="N80" i="193"/>
  <c r="M80" i="193"/>
  <c r="J81" i="193"/>
  <c r="D81" i="193"/>
  <c r="P79" i="193"/>
  <c r="O79" i="193"/>
  <c r="N79" i="193"/>
  <c r="M79" i="193"/>
  <c r="J80" i="193"/>
  <c r="D80" i="193"/>
  <c r="P77" i="193"/>
  <c r="O81" i="193"/>
  <c r="N81" i="193"/>
  <c r="M77" i="193"/>
  <c r="J79" i="193"/>
  <c r="D79" i="193"/>
  <c r="P81" i="193"/>
  <c r="O77" i="193"/>
  <c r="N77" i="193"/>
  <c r="M81" i="193"/>
  <c r="J78" i="193"/>
  <c r="D78" i="193"/>
  <c r="P78" i="193"/>
  <c r="O78" i="193"/>
  <c r="N78" i="193"/>
  <c r="M78" i="193"/>
  <c r="J77" i="193"/>
  <c r="D77" i="193"/>
  <c r="J66" i="193"/>
  <c r="D66" i="193"/>
  <c r="J65" i="193"/>
  <c r="D65" i="193"/>
  <c r="J64" i="193"/>
  <c r="D64" i="193"/>
  <c r="J63" i="193"/>
  <c r="D63" i="193"/>
  <c r="J59" i="193"/>
  <c r="D59" i="193"/>
  <c r="J58" i="193"/>
  <c r="D58" i="193"/>
  <c r="J57" i="193"/>
  <c r="D57" i="193"/>
  <c r="J56" i="193"/>
  <c r="D56" i="193"/>
  <c r="J55" i="193"/>
  <c r="D55" i="193"/>
  <c r="B52" i="193"/>
  <c r="G51" i="193"/>
  <c r="B51" i="193"/>
  <c r="G50" i="193"/>
  <c r="B50" i="193"/>
  <c r="G49" i="193"/>
  <c r="B49" i="193"/>
  <c r="G48" i="193"/>
  <c r="B48" i="193"/>
  <c r="J44" i="193"/>
  <c r="D44" i="193"/>
  <c r="J43" i="193"/>
  <c r="D43" i="193"/>
  <c r="J42" i="193"/>
  <c r="D42" i="193"/>
  <c r="J41" i="193"/>
  <c r="D41" i="193"/>
  <c r="J37" i="193"/>
  <c r="D37" i="193"/>
  <c r="J36" i="193"/>
  <c r="D36" i="193"/>
  <c r="J35" i="193"/>
  <c r="D35" i="193"/>
  <c r="J34" i="193"/>
  <c r="D34" i="193"/>
  <c r="J33" i="193"/>
  <c r="D33" i="193"/>
  <c r="B30" i="193"/>
  <c r="G29" i="193"/>
  <c r="B29" i="193"/>
  <c r="G28" i="193"/>
  <c r="B28" i="193"/>
  <c r="BA27" i="193"/>
  <c r="X12" i="193" s="1"/>
  <c r="G27" i="193"/>
  <c r="B27" i="193"/>
  <c r="BA26" i="193"/>
  <c r="X6" i="193" s="1"/>
  <c r="AV26" i="193"/>
  <c r="AQ27" i="193" s="1"/>
  <c r="AT26" i="193"/>
  <c r="AS27" i="193" s="1"/>
  <c r="G26" i="193"/>
  <c r="B26" i="193"/>
  <c r="BA25" i="193"/>
  <c r="Z13" i="193" s="1"/>
  <c r="AV25" i="193"/>
  <c r="AN27" i="193" s="1"/>
  <c r="AT25" i="193"/>
  <c r="AP27" i="193" s="1"/>
  <c r="AS25" i="193"/>
  <c r="AN26" i="193" s="1"/>
  <c r="AQ25" i="193"/>
  <c r="AP26" i="193" s="1"/>
  <c r="BA24" i="193"/>
  <c r="Z5" i="193" s="1"/>
  <c r="AV24" i="193"/>
  <c r="AK27" i="193" s="1"/>
  <c r="AT24" i="193"/>
  <c r="AM27" i="193" s="1"/>
  <c r="AS24" i="193"/>
  <c r="AK26" i="193" s="1"/>
  <c r="AQ24" i="193"/>
  <c r="AM26" i="193" s="1"/>
  <c r="AP24" i="193"/>
  <c r="AK25" i="193" s="1"/>
  <c r="AN24" i="193"/>
  <c r="AM25" i="193" s="1"/>
  <c r="BA23" i="193"/>
  <c r="Z9" i="193" s="1"/>
  <c r="AV23" i="193"/>
  <c r="AH27" i="193" s="1"/>
  <c r="AT23" i="193"/>
  <c r="AJ27" i="193" s="1"/>
  <c r="AS23" i="193"/>
  <c r="AH26" i="193" s="1"/>
  <c r="AQ23" i="193"/>
  <c r="AJ26" i="193" s="1"/>
  <c r="AP23" i="193"/>
  <c r="AH25" i="193" s="1"/>
  <c r="AN23" i="193"/>
  <c r="AJ25" i="193" s="1"/>
  <c r="AM23" i="193"/>
  <c r="AH24" i="193" s="1"/>
  <c r="AK23" i="193"/>
  <c r="AJ24" i="193" s="1"/>
  <c r="BA22" i="193"/>
  <c r="Z11" i="193" s="1"/>
  <c r="AV22" i="193"/>
  <c r="AE27" i="193" s="1"/>
  <c r="AT22" i="193"/>
  <c r="AG27" i="193" s="1"/>
  <c r="AS22" i="193"/>
  <c r="AE26" i="193" s="1"/>
  <c r="AQ22" i="193"/>
  <c r="AG26" i="193" s="1"/>
  <c r="AP22" i="193"/>
  <c r="AE25" i="193" s="1"/>
  <c r="AN22" i="193"/>
  <c r="AG25" i="193" s="1"/>
  <c r="AM22" i="193"/>
  <c r="AE24" i="193" s="1"/>
  <c r="AK22" i="193"/>
  <c r="AG24" i="193" s="1"/>
  <c r="AJ22" i="193"/>
  <c r="AE23" i="193" s="1"/>
  <c r="AH22" i="193"/>
  <c r="AG23" i="193" s="1"/>
  <c r="P22" i="193"/>
  <c r="O22" i="193"/>
  <c r="N22" i="193"/>
  <c r="M22" i="193"/>
  <c r="J22" i="193"/>
  <c r="D22" i="193"/>
  <c r="BA21" i="193"/>
  <c r="Z7" i="193" s="1"/>
  <c r="AV21" i="193"/>
  <c r="AB27" i="193" s="1"/>
  <c r="AT21" i="193"/>
  <c r="AD27" i="193" s="1"/>
  <c r="AS21" i="193"/>
  <c r="AB26" i="193" s="1"/>
  <c r="AQ21" i="193"/>
  <c r="AD26" i="193" s="1"/>
  <c r="AP21" i="193"/>
  <c r="AB25" i="193" s="1"/>
  <c r="AN21" i="193"/>
  <c r="AD25" i="193" s="1"/>
  <c r="AM21" i="193"/>
  <c r="AB24" i="193" s="1"/>
  <c r="AK21" i="193"/>
  <c r="AD24" i="193" s="1"/>
  <c r="AJ21" i="193"/>
  <c r="AB23" i="193" s="1"/>
  <c r="AH21" i="193"/>
  <c r="AD23" i="193" s="1"/>
  <c r="AG21" i="193"/>
  <c r="AB22" i="193" s="1"/>
  <c r="AE21" i="193"/>
  <c r="AD22" i="193" s="1"/>
  <c r="P21" i="193"/>
  <c r="O21" i="193"/>
  <c r="N21" i="193"/>
  <c r="M21" i="193"/>
  <c r="J21" i="193"/>
  <c r="D21" i="193"/>
  <c r="BA20" i="193"/>
  <c r="X10" i="193" s="1"/>
  <c r="AV20" i="193"/>
  <c r="Y27" i="193" s="1"/>
  <c r="AT20" i="193"/>
  <c r="AA27" i="193" s="1"/>
  <c r="AS20" i="193"/>
  <c r="Y26" i="193" s="1"/>
  <c r="AQ20" i="193"/>
  <c r="AA26" i="193" s="1"/>
  <c r="AP20" i="193"/>
  <c r="Y25" i="193" s="1"/>
  <c r="AN20" i="193"/>
  <c r="AA25" i="193" s="1"/>
  <c r="AM20" i="193"/>
  <c r="Y24" i="193" s="1"/>
  <c r="AK20" i="193"/>
  <c r="AA24" i="193" s="1"/>
  <c r="AJ20" i="193"/>
  <c r="Y23" i="193" s="1"/>
  <c r="AH20" i="193"/>
  <c r="AA23" i="193" s="1"/>
  <c r="AG20" i="193"/>
  <c r="Y22" i="193" s="1"/>
  <c r="AE20" i="193"/>
  <c r="AA22" i="193" s="1"/>
  <c r="AD20" i="193"/>
  <c r="Y21" i="193" s="1"/>
  <c r="AB20" i="193"/>
  <c r="AA21" i="193" s="1"/>
  <c r="P20" i="193"/>
  <c r="O20" i="193"/>
  <c r="N20" i="193"/>
  <c r="M20" i="193"/>
  <c r="J20" i="193"/>
  <c r="D20" i="193"/>
  <c r="BA19" i="193"/>
  <c r="Z8" i="193" s="1"/>
  <c r="AV19" i="193"/>
  <c r="V27" i="193" s="1"/>
  <c r="AT19" i="193"/>
  <c r="X27" i="193" s="1"/>
  <c r="AS19" i="193"/>
  <c r="V26" i="193" s="1"/>
  <c r="AQ19" i="193"/>
  <c r="X26" i="193" s="1"/>
  <c r="AP19" i="193"/>
  <c r="V25" i="193" s="1"/>
  <c r="AN19" i="193"/>
  <c r="X25" i="193" s="1"/>
  <c r="AM19" i="193"/>
  <c r="V24" i="193" s="1"/>
  <c r="AK19" i="193"/>
  <c r="X24" i="193" s="1"/>
  <c r="AJ19" i="193"/>
  <c r="V23" i="193" s="1"/>
  <c r="AH19" i="193"/>
  <c r="X23" i="193" s="1"/>
  <c r="AG19" i="193"/>
  <c r="V22" i="193" s="1"/>
  <c r="AE19" i="193"/>
  <c r="X22" i="193" s="1"/>
  <c r="AD19" i="193"/>
  <c r="V21" i="193" s="1"/>
  <c r="AB19" i="193"/>
  <c r="X21" i="193" s="1"/>
  <c r="AA19" i="193"/>
  <c r="V20" i="193" s="1"/>
  <c r="Y19" i="193"/>
  <c r="X20" i="193" s="1"/>
  <c r="P19" i="193"/>
  <c r="O19" i="193"/>
  <c r="N19" i="193"/>
  <c r="M19" i="193"/>
  <c r="J19" i="193"/>
  <c r="D19" i="193"/>
  <c r="P15" i="193"/>
  <c r="O15" i="193"/>
  <c r="N15" i="193"/>
  <c r="M15" i="193"/>
  <c r="J15" i="193"/>
  <c r="D15" i="193"/>
  <c r="P14" i="193"/>
  <c r="O14" i="193"/>
  <c r="N14" i="193"/>
  <c r="M14" i="193"/>
  <c r="J14" i="193"/>
  <c r="D14" i="193"/>
  <c r="S13" i="193"/>
  <c r="S25" i="193" s="1"/>
  <c r="AN18" i="193" s="1"/>
  <c r="P13" i="193"/>
  <c r="O13" i="193"/>
  <c r="N13" i="193"/>
  <c r="M13" i="193"/>
  <c r="J13" i="193"/>
  <c r="D13" i="193"/>
  <c r="Z12" i="193"/>
  <c r="S12" i="193"/>
  <c r="S27" i="193" s="1"/>
  <c r="AT18" i="193" s="1"/>
  <c r="P12" i="193"/>
  <c r="O12" i="193"/>
  <c r="N12" i="193"/>
  <c r="M12" i="193"/>
  <c r="J12" i="193"/>
  <c r="D12" i="193"/>
  <c r="S11" i="193"/>
  <c r="S22" i="193" s="1"/>
  <c r="AE18" i="193" s="1"/>
  <c r="P11" i="193"/>
  <c r="O11" i="193"/>
  <c r="N11" i="193"/>
  <c r="M11" i="193"/>
  <c r="J11" i="193"/>
  <c r="D11" i="193"/>
  <c r="S10" i="193"/>
  <c r="S20" i="193" s="1"/>
  <c r="Y18" i="193" s="1"/>
  <c r="S9" i="193"/>
  <c r="S23" i="193" s="1"/>
  <c r="AH18" i="193" s="1"/>
  <c r="S8" i="193"/>
  <c r="S19" i="193" s="1"/>
  <c r="V18" i="193" s="1"/>
  <c r="S7" i="193"/>
  <c r="S21" i="193" s="1"/>
  <c r="AB18" i="193" s="1"/>
  <c r="S6" i="193"/>
  <c r="S26" i="193" s="1"/>
  <c r="AQ18" i="193" s="1"/>
  <c r="S5" i="193"/>
  <c r="S24" i="193" s="1"/>
  <c r="AK18" i="193" s="1"/>
  <c r="J89" i="192"/>
  <c r="D89" i="192"/>
  <c r="J88" i="192"/>
  <c r="D88" i="192"/>
  <c r="J86" i="192"/>
  <c r="D86" i="192"/>
  <c r="J85" i="192"/>
  <c r="D85" i="192"/>
  <c r="J81" i="192"/>
  <c r="D81" i="192"/>
  <c r="J80" i="192"/>
  <c r="D80" i="192"/>
  <c r="J79" i="192"/>
  <c r="D79" i="192"/>
  <c r="J78" i="192"/>
  <c r="D78" i="192"/>
  <c r="J77" i="192"/>
  <c r="D77" i="192"/>
  <c r="B73" i="192"/>
  <c r="G72" i="192"/>
  <c r="G70" i="192"/>
  <c r="J66" i="192"/>
  <c r="D66" i="192"/>
  <c r="J65" i="192"/>
  <c r="D65" i="192"/>
  <c r="J64" i="192"/>
  <c r="D64" i="192"/>
  <c r="J63" i="192"/>
  <c r="D63" i="192"/>
  <c r="J59" i="192"/>
  <c r="D59" i="192"/>
  <c r="J58" i="192"/>
  <c r="D58" i="192"/>
  <c r="J57" i="192"/>
  <c r="D57" i="192"/>
  <c r="J56" i="192"/>
  <c r="D56" i="192"/>
  <c r="J55" i="192"/>
  <c r="D55" i="192"/>
  <c r="B52" i="192"/>
  <c r="G51" i="192"/>
  <c r="B51" i="192"/>
  <c r="G50" i="192"/>
  <c r="B50" i="192"/>
  <c r="G49" i="192"/>
  <c r="B49" i="192"/>
  <c r="G48" i="192"/>
  <c r="B48" i="192"/>
  <c r="J44" i="192"/>
  <c r="D44" i="192"/>
  <c r="J43" i="192"/>
  <c r="D43" i="192"/>
  <c r="J42" i="192"/>
  <c r="D42" i="192"/>
  <c r="J41" i="192"/>
  <c r="D41" i="192"/>
  <c r="J37" i="192"/>
  <c r="D37" i="192"/>
  <c r="J36" i="192"/>
  <c r="D36" i="192"/>
  <c r="J35" i="192"/>
  <c r="D35" i="192"/>
  <c r="J34" i="192"/>
  <c r="D34" i="192"/>
  <c r="J33" i="192"/>
  <c r="D33" i="192"/>
  <c r="B30" i="192"/>
  <c r="B74" i="192" s="1"/>
  <c r="G29" i="192"/>
  <c r="G73" i="192" s="1"/>
  <c r="B29" i="192"/>
  <c r="G28" i="192"/>
  <c r="B28" i="192"/>
  <c r="B72" i="192" s="1"/>
  <c r="BA27" i="192"/>
  <c r="X12" i="192" s="1"/>
  <c r="AS27" i="192"/>
  <c r="AP27" i="192"/>
  <c r="AN27" i="192"/>
  <c r="AJ27" i="192"/>
  <c r="AH27" i="192"/>
  <c r="AB27" i="192"/>
  <c r="V27" i="192"/>
  <c r="G27" i="192"/>
  <c r="G71" i="192" s="1"/>
  <c r="B27" i="192"/>
  <c r="B71" i="192" s="1"/>
  <c r="BA26" i="192"/>
  <c r="Z6" i="192" s="1"/>
  <c r="AV26" i="192"/>
  <c r="AQ27" i="192" s="1"/>
  <c r="AT26" i="192"/>
  <c r="AN26" i="192"/>
  <c r="AM26" i="192"/>
  <c r="AH26" i="192"/>
  <c r="AG26" i="192"/>
  <c r="AD26" i="192"/>
  <c r="AB26" i="192"/>
  <c r="X26" i="192"/>
  <c r="V26" i="192"/>
  <c r="G26" i="192"/>
  <c r="B26" i="192"/>
  <c r="B70" i="192" s="1"/>
  <c r="BA25" i="192"/>
  <c r="Z13" i="192" s="1"/>
  <c r="AV25" i="192"/>
  <c r="AT25" i="192"/>
  <c r="AS25" i="192"/>
  <c r="AQ25" i="192"/>
  <c r="AP26" i="192" s="1"/>
  <c r="AJ25" i="192"/>
  <c r="AH25" i="192"/>
  <c r="AB25" i="192"/>
  <c r="V25" i="192"/>
  <c r="BA24" i="192"/>
  <c r="AV24" i="192"/>
  <c r="AK27" i="192" s="1"/>
  <c r="AT24" i="192"/>
  <c r="AM27" i="192" s="1"/>
  <c r="AS24" i="192"/>
  <c r="AK26" i="192" s="1"/>
  <c r="AQ24" i="192"/>
  <c r="AP24" i="192"/>
  <c r="AK25" i="192" s="1"/>
  <c r="AN24" i="192"/>
  <c r="AM25" i="192" s="1"/>
  <c r="AG24" i="192"/>
  <c r="AE24" i="192"/>
  <c r="AD24" i="192"/>
  <c r="AA24" i="192"/>
  <c r="Y24" i="192"/>
  <c r="BA23" i="192"/>
  <c r="Z9" i="192" s="1"/>
  <c r="AV23" i="192"/>
  <c r="AT23" i="192"/>
  <c r="AS23" i="192"/>
  <c r="AQ23" i="192"/>
  <c r="AJ26" i="192" s="1"/>
  <c r="AP23" i="192"/>
  <c r="AN23" i="192"/>
  <c r="AM23" i="192"/>
  <c r="AH24" i="192" s="1"/>
  <c r="AK23" i="192"/>
  <c r="AJ24" i="192" s="1"/>
  <c r="AB23" i="192"/>
  <c r="V23" i="192"/>
  <c r="BA22" i="192"/>
  <c r="AV22" i="192"/>
  <c r="AE27" i="192" s="1"/>
  <c r="AT22" i="192"/>
  <c r="AG27" i="192" s="1"/>
  <c r="AS22" i="192"/>
  <c r="AE26" i="192" s="1"/>
  <c r="AQ22" i="192"/>
  <c r="AP22" i="192"/>
  <c r="AE25" i="192" s="1"/>
  <c r="AN22" i="192"/>
  <c r="AG25" i="192" s="1"/>
  <c r="AM22" i="192"/>
  <c r="AK22" i="192"/>
  <c r="AJ22" i="192"/>
  <c r="AE23" i="192" s="1"/>
  <c r="AH22" i="192"/>
  <c r="AG23" i="192" s="1"/>
  <c r="AD22" i="192"/>
  <c r="AA22" i="192"/>
  <c r="Y22" i="192"/>
  <c r="P22" i="192"/>
  <c r="O22" i="192"/>
  <c r="N22" i="192"/>
  <c r="M22" i="192"/>
  <c r="J22" i="192"/>
  <c r="D22" i="192"/>
  <c r="BA21" i="192"/>
  <c r="AV21" i="192"/>
  <c r="AT21" i="192"/>
  <c r="AD27" i="192" s="1"/>
  <c r="AS21" i="192"/>
  <c r="AQ21" i="192"/>
  <c r="AP21" i="192"/>
  <c r="AN21" i="192"/>
  <c r="AD25" i="192" s="1"/>
  <c r="AM21" i="192"/>
  <c r="AB24" i="192" s="1"/>
  <c r="AK21" i="192"/>
  <c r="AJ21" i="192"/>
  <c r="AH21" i="192"/>
  <c r="AD23" i="192" s="1"/>
  <c r="AG21" i="192"/>
  <c r="AB22" i="192" s="1"/>
  <c r="AE21" i="192"/>
  <c r="Y21" i="192"/>
  <c r="S21" i="192"/>
  <c r="P21" i="192"/>
  <c r="O21" i="192"/>
  <c r="N21" i="192"/>
  <c r="M21" i="192"/>
  <c r="J21" i="192"/>
  <c r="D21" i="192"/>
  <c r="BA20" i="192"/>
  <c r="AV20" i="192"/>
  <c r="Y27" i="192" s="1"/>
  <c r="AT20" i="192"/>
  <c r="AA27" i="192" s="1"/>
  <c r="AS20" i="192"/>
  <c r="Y26" i="192" s="1"/>
  <c r="AQ20" i="192"/>
  <c r="AA26" i="192" s="1"/>
  <c r="AP20" i="192"/>
  <c r="Y25" i="192" s="1"/>
  <c r="AN20" i="192"/>
  <c r="AA25" i="192" s="1"/>
  <c r="AM20" i="192"/>
  <c r="AK20" i="192"/>
  <c r="AJ20" i="192"/>
  <c r="Y23" i="192" s="1"/>
  <c r="AH20" i="192"/>
  <c r="AA23" i="192" s="1"/>
  <c r="AG20" i="192"/>
  <c r="AE20" i="192"/>
  <c r="AD20" i="192"/>
  <c r="AB20" i="192"/>
  <c r="AA21" i="192" s="1"/>
  <c r="X20" i="192"/>
  <c r="P20" i="192"/>
  <c r="O20" i="192"/>
  <c r="N20" i="192"/>
  <c r="M20" i="192"/>
  <c r="J20" i="192"/>
  <c r="D20" i="192"/>
  <c r="BA19" i="192"/>
  <c r="AV19" i="192"/>
  <c r="AT19" i="192"/>
  <c r="X27" i="192" s="1"/>
  <c r="AS19" i="192"/>
  <c r="AQ19" i="192"/>
  <c r="AP19" i="192"/>
  <c r="AN19" i="192"/>
  <c r="X25" i="192" s="1"/>
  <c r="AM19" i="192"/>
  <c r="V24" i="192" s="1"/>
  <c r="AK19" i="192"/>
  <c r="X24" i="192" s="1"/>
  <c r="AJ19" i="192"/>
  <c r="AH19" i="192"/>
  <c r="X23" i="192" s="1"/>
  <c r="AG19" i="192"/>
  <c r="V22" i="192" s="1"/>
  <c r="AE19" i="192"/>
  <c r="X22" i="192" s="1"/>
  <c r="AD19" i="192"/>
  <c r="V21" i="192" s="1"/>
  <c r="AB19" i="192"/>
  <c r="X21" i="192" s="1"/>
  <c r="AA19" i="192"/>
  <c r="V20" i="192" s="1"/>
  <c r="Y19" i="192"/>
  <c r="S19" i="192"/>
  <c r="V18" i="192" s="1"/>
  <c r="P19" i="192"/>
  <c r="O19" i="192"/>
  <c r="N19" i="192"/>
  <c r="M19" i="192"/>
  <c r="J19" i="192"/>
  <c r="D19" i="192"/>
  <c r="AB18" i="192"/>
  <c r="P15" i="192"/>
  <c r="O15" i="192"/>
  <c r="N15" i="192"/>
  <c r="M15" i="192"/>
  <c r="J15" i="192"/>
  <c r="D15" i="192"/>
  <c r="P14" i="192"/>
  <c r="O14" i="192"/>
  <c r="N14" i="192"/>
  <c r="M14" i="192"/>
  <c r="J14" i="192"/>
  <c r="D14" i="192"/>
  <c r="X13" i="192"/>
  <c r="S13" i="192"/>
  <c r="S25" i="192" s="1"/>
  <c r="AN18" i="192" s="1"/>
  <c r="P13" i="192"/>
  <c r="O13" i="192"/>
  <c r="N13" i="192"/>
  <c r="M13" i="192"/>
  <c r="J13" i="192"/>
  <c r="D13" i="192"/>
  <c r="Z12" i="192"/>
  <c r="S12" i="192"/>
  <c r="S27" i="192" s="1"/>
  <c r="AT18" i="192" s="1"/>
  <c r="P12" i="192"/>
  <c r="O12" i="192"/>
  <c r="N12" i="192"/>
  <c r="M12" i="192"/>
  <c r="J12" i="192"/>
  <c r="D12" i="192"/>
  <c r="Z11" i="192"/>
  <c r="X11" i="192"/>
  <c r="S11" i="192"/>
  <c r="S22" i="192" s="1"/>
  <c r="AE18" i="192" s="1"/>
  <c r="P11" i="192"/>
  <c r="O11" i="192"/>
  <c r="N11" i="192"/>
  <c r="M11" i="192"/>
  <c r="J11" i="192"/>
  <c r="D11" i="192"/>
  <c r="Z10" i="192"/>
  <c r="X10" i="192"/>
  <c r="S10" i="192"/>
  <c r="S20" i="192" s="1"/>
  <c r="Y18" i="192" s="1"/>
  <c r="S9" i="192"/>
  <c r="S23" i="192" s="1"/>
  <c r="AH18" i="192" s="1"/>
  <c r="Z8" i="192"/>
  <c r="X8" i="192"/>
  <c r="S8" i="192"/>
  <c r="Z7" i="192"/>
  <c r="X7" i="192"/>
  <c r="S7" i="192"/>
  <c r="S6" i="192"/>
  <c r="S26" i="192" s="1"/>
  <c r="AQ18" i="192" s="1"/>
  <c r="Z5" i="192"/>
  <c r="X5" i="192"/>
  <c r="S5" i="192"/>
  <c r="S24" i="192" s="1"/>
  <c r="AK18" i="192" s="1"/>
  <c r="G70" i="193" l="1"/>
  <c r="O58" i="193"/>
  <c r="P66" i="193"/>
  <c r="N58" i="193"/>
  <c r="M66" i="193"/>
  <c r="B71" i="193"/>
  <c r="P58" i="193"/>
  <c r="O64" i="193"/>
  <c r="N64" i="193"/>
  <c r="M58" i="193"/>
  <c r="G72" i="193"/>
  <c r="P57" i="193"/>
  <c r="O63" i="193"/>
  <c r="N63" i="193"/>
  <c r="M57" i="193"/>
  <c r="B70" i="193"/>
  <c r="P56" i="193"/>
  <c r="O59" i="193"/>
  <c r="N59" i="193"/>
  <c r="M56" i="193"/>
  <c r="B74" i="193"/>
  <c r="P65" i="193"/>
  <c r="O55" i="193"/>
  <c r="N55" i="193"/>
  <c r="M65" i="193"/>
  <c r="G71" i="193"/>
  <c r="P64" i="193"/>
  <c r="O66" i="193"/>
  <c r="N66" i="193"/>
  <c r="M64" i="193"/>
  <c r="B73" i="193"/>
  <c r="P63" i="193"/>
  <c r="O57" i="193"/>
  <c r="N57" i="193"/>
  <c r="M63" i="193"/>
  <c r="B72" i="193"/>
  <c r="P59" i="193"/>
  <c r="O56" i="193"/>
  <c r="N56" i="193"/>
  <c r="M59" i="193"/>
  <c r="G73" i="193"/>
  <c r="O65" i="193"/>
  <c r="P55" i="193"/>
  <c r="M55" i="193"/>
  <c r="N65" i="193"/>
  <c r="X11" i="193"/>
  <c r="Z10" i="193"/>
  <c r="X13" i="193"/>
  <c r="Z6" i="193"/>
  <c r="X9" i="193"/>
  <c r="X5" i="193"/>
  <c r="X8" i="193"/>
  <c r="X7" i="193"/>
  <c r="X6" i="192"/>
  <c r="X9" i="192"/>
  <c r="I15" i="189" l="1"/>
  <c r="AN66" i="189" l="1"/>
  <c r="AE70" i="189" l="1"/>
  <c r="Y70" i="189"/>
  <c r="V70" i="189"/>
  <c r="S70" i="189"/>
  <c r="P70" i="189"/>
  <c r="M70" i="189"/>
  <c r="G70" i="189"/>
  <c r="AE69" i="189"/>
  <c r="Y69" i="189"/>
  <c r="V69" i="189"/>
  <c r="S69" i="189"/>
  <c r="P69" i="189"/>
  <c r="M69" i="189"/>
  <c r="G69" i="189"/>
  <c r="AE68" i="189"/>
  <c r="Y68" i="189"/>
  <c r="V68" i="189"/>
  <c r="S68" i="189"/>
  <c r="P68" i="189"/>
  <c r="M68" i="189"/>
  <c r="G68" i="189"/>
  <c r="V67" i="189"/>
  <c r="S67" i="189"/>
  <c r="P67" i="189"/>
  <c r="M67" i="189"/>
  <c r="G67" i="189"/>
  <c r="AK66" i="189"/>
  <c r="AH66" i="189"/>
  <c r="AE66" i="189"/>
  <c r="Y66" i="189"/>
  <c r="V66" i="189"/>
  <c r="S66" i="189"/>
  <c r="P66" i="189"/>
  <c r="M66" i="189"/>
  <c r="G66" i="189"/>
  <c r="AN65" i="189"/>
  <c r="AK65" i="189"/>
  <c r="AH65" i="189"/>
  <c r="AE65" i="189"/>
  <c r="Y65" i="189"/>
  <c r="V65" i="189"/>
  <c r="S65" i="189"/>
  <c r="P65" i="189"/>
  <c r="M65" i="189"/>
  <c r="G65" i="189"/>
  <c r="AN64" i="189"/>
  <c r="AK64" i="189"/>
  <c r="AH64" i="189"/>
  <c r="AE64" i="189"/>
  <c r="Y64" i="189"/>
  <c r="V64" i="189"/>
  <c r="S64" i="189"/>
  <c r="P64" i="189"/>
  <c r="M64" i="189"/>
  <c r="G64" i="189"/>
  <c r="AN57" i="189"/>
  <c r="AK57" i="189"/>
  <c r="AH57" i="189"/>
  <c r="AE57" i="189"/>
  <c r="Y57" i="189"/>
  <c r="V57" i="189"/>
  <c r="S57" i="189"/>
  <c r="P57" i="189"/>
  <c r="M57" i="189"/>
  <c r="G57" i="189"/>
  <c r="AN56" i="189"/>
  <c r="AK56" i="189"/>
  <c r="AH56" i="189"/>
  <c r="AE56" i="189"/>
  <c r="Y56" i="189"/>
  <c r="V56" i="189"/>
  <c r="S56" i="189"/>
  <c r="P56" i="189"/>
  <c r="M56" i="189"/>
  <c r="G56" i="189"/>
  <c r="AN55" i="189"/>
  <c r="AK55" i="189"/>
  <c r="AH55" i="189"/>
  <c r="AE55" i="189"/>
  <c r="Y55" i="189"/>
  <c r="V55" i="189"/>
  <c r="S55" i="189"/>
  <c r="P55" i="189"/>
  <c r="M55" i="189"/>
  <c r="G55" i="189"/>
  <c r="V54" i="189"/>
  <c r="S54" i="189"/>
  <c r="P54" i="189"/>
  <c r="M54" i="189"/>
  <c r="G54" i="189"/>
  <c r="AN53" i="189"/>
  <c r="AK53" i="189"/>
  <c r="AH53" i="189"/>
  <c r="AE53" i="189"/>
  <c r="Y53" i="189"/>
  <c r="V53" i="189"/>
  <c r="S53" i="189"/>
  <c r="P53" i="189"/>
  <c r="M53" i="189"/>
  <c r="G53" i="189"/>
  <c r="AN52" i="189"/>
  <c r="AK52" i="189"/>
  <c r="AH52" i="189"/>
  <c r="AE52" i="189"/>
  <c r="Y52" i="189"/>
  <c r="V52" i="189"/>
  <c r="S52" i="189"/>
  <c r="P52" i="189"/>
  <c r="M52" i="189"/>
  <c r="G52" i="189"/>
  <c r="AN51" i="189"/>
  <c r="AK51" i="189"/>
  <c r="AH51" i="189"/>
  <c r="AE51" i="189"/>
  <c r="Y51" i="189"/>
  <c r="V51" i="189"/>
  <c r="S51" i="189"/>
  <c r="P51" i="189"/>
  <c r="M51" i="189"/>
  <c r="G51" i="189"/>
  <c r="AN44" i="189"/>
  <c r="AK44" i="189"/>
  <c r="AH44" i="189"/>
  <c r="AE44" i="189"/>
  <c r="Y44" i="189"/>
  <c r="V44" i="189"/>
  <c r="S44" i="189"/>
  <c r="P44" i="189"/>
  <c r="M44" i="189"/>
  <c r="G44" i="189"/>
  <c r="AN43" i="189"/>
  <c r="AK43" i="189"/>
  <c r="AH43" i="189"/>
  <c r="AE43" i="189"/>
  <c r="Y43" i="189"/>
  <c r="V43" i="189"/>
  <c r="S43" i="189"/>
  <c r="P43" i="189"/>
  <c r="M43" i="189"/>
  <c r="G43" i="189"/>
  <c r="AN42" i="189"/>
  <c r="AK42" i="189"/>
  <c r="AH42" i="189"/>
  <c r="AE42" i="189"/>
  <c r="Y42" i="189"/>
  <c r="V42" i="189"/>
  <c r="S42" i="189"/>
  <c r="P42" i="189"/>
  <c r="M42" i="189"/>
  <c r="G42" i="189"/>
  <c r="V41" i="189"/>
  <c r="S41" i="189"/>
  <c r="P41" i="189"/>
  <c r="M41" i="189"/>
  <c r="G41" i="189"/>
  <c r="AN40" i="189"/>
  <c r="AK40" i="189"/>
  <c r="AH40" i="189"/>
  <c r="AE40" i="189"/>
  <c r="Y40" i="189"/>
  <c r="V40" i="189"/>
  <c r="S40" i="189"/>
  <c r="P40" i="189"/>
  <c r="M40" i="189"/>
  <c r="G40" i="189"/>
  <c r="AN39" i="189"/>
  <c r="AK39" i="189"/>
  <c r="AH39" i="189"/>
  <c r="AE39" i="189"/>
  <c r="Y39" i="189"/>
  <c r="V39" i="189"/>
  <c r="S39" i="189"/>
  <c r="P39" i="189"/>
  <c r="M39" i="189"/>
  <c r="G39" i="189"/>
  <c r="AN38" i="189"/>
  <c r="AK38" i="189"/>
  <c r="AH38" i="189"/>
  <c r="AE38" i="189"/>
  <c r="Y38" i="189"/>
  <c r="V38" i="189"/>
  <c r="S38" i="189"/>
  <c r="P38" i="189"/>
  <c r="M38" i="189"/>
  <c r="G38" i="189"/>
  <c r="AH29" i="189"/>
  <c r="AE7" i="189" s="1"/>
  <c r="AC7" i="189" s="1"/>
  <c r="I29" i="189"/>
  <c r="AA23" i="189" s="1"/>
  <c r="AH28" i="189"/>
  <c r="AC28" i="189"/>
  <c r="X29" i="189" s="1"/>
  <c r="AA28" i="189"/>
  <c r="Z29" i="189" s="1"/>
  <c r="Q28" i="189"/>
  <c r="I28" i="189"/>
  <c r="X23" i="189" s="1"/>
  <c r="AH27" i="189"/>
  <c r="AE6" i="189" s="1"/>
  <c r="AC6" i="189" s="1"/>
  <c r="AC27" i="189"/>
  <c r="U29" i="189" s="1"/>
  <c r="AA27" i="189"/>
  <c r="W29" i="189" s="1"/>
  <c r="Z27" i="189"/>
  <c r="U28" i="189" s="1"/>
  <c r="X27" i="189"/>
  <c r="W28" i="189" s="1"/>
  <c r="L27" i="189"/>
  <c r="I27" i="189"/>
  <c r="U23" i="189" s="1"/>
  <c r="AH26" i="189"/>
  <c r="AE10" i="189" s="1"/>
  <c r="AC10" i="189" s="1"/>
  <c r="AC26" i="189"/>
  <c r="R29" i="189" s="1"/>
  <c r="AA26" i="189"/>
  <c r="T29" i="189" s="1"/>
  <c r="Z26" i="189"/>
  <c r="R28" i="189" s="1"/>
  <c r="X26" i="189"/>
  <c r="T28" i="189" s="1"/>
  <c r="W26" i="189"/>
  <c r="R27" i="189" s="1"/>
  <c r="U26" i="189"/>
  <c r="T27" i="189" s="1"/>
  <c r="Q26" i="189"/>
  <c r="I26" i="189"/>
  <c r="R23" i="189" s="1"/>
  <c r="AH25" i="189"/>
  <c r="AC25" i="189"/>
  <c r="O29" i="189" s="1"/>
  <c r="AA25" i="189"/>
  <c r="Q29" i="189" s="1"/>
  <c r="Z25" i="189"/>
  <c r="O28" i="189" s="1"/>
  <c r="X25" i="189"/>
  <c r="W25" i="189"/>
  <c r="O27" i="189" s="1"/>
  <c r="U25" i="189"/>
  <c r="Q27" i="189" s="1"/>
  <c r="T25" i="189"/>
  <c r="O26" i="189" s="1"/>
  <c r="R25" i="189"/>
  <c r="L25" i="189"/>
  <c r="I25" i="189"/>
  <c r="O23" i="189" s="1"/>
  <c r="AH24" i="189"/>
  <c r="AC24" i="189"/>
  <c r="L29" i="189" s="1"/>
  <c r="AA24" i="189"/>
  <c r="N29" i="189" s="1"/>
  <c r="Z24" i="189"/>
  <c r="L28" i="189" s="1"/>
  <c r="X24" i="189"/>
  <c r="N28" i="189" s="1"/>
  <c r="W24" i="189"/>
  <c r="U24" i="189"/>
  <c r="N27" i="189" s="1"/>
  <c r="T24" i="189"/>
  <c r="L26" i="189" s="1"/>
  <c r="R24" i="189"/>
  <c r="N26" i="189" s="1"/>
  <c r="Q24" i="189"/>
  <c r="O24" i="189"/>
  <c r="N25" i="189" s="1"/>
  <c r="I24" i="189"/>
  <c r="L23" i="189" s="1"/>
  <c r="AK21" i="189"/>
  <c r="AC21" i="189"/>
  <c r="I21" i="189"/>
  <c r="AD14" i="189" s="1"/>
  <c r="AK20" i="189"/>
  <c r="AF20" i="189"/>
  <c r="AA21" i="189" s="1"/>
  <c r="AD20" i="189"/>
  <c r="Z20" i="189"/>
  <c r="N20" i="189"/>
  <c r="I20" i="189"/>
  <c r="AA14" i="189" s="1"/>
  <c r="AK19" i="189"/>
  <c r="S11" i="189" s="1"/>
  <c r="Q11" i="189" s="1"/>
  <c r="AF19" i="189"/>
  <c r="X21" i="189" s="1"/>
  <c r="AD19" i="189"/>
  <c r="Z21" i="189" s="1"/>
  <c r="AC19" i="189"/>
  <c r="X20" i="189" s="1"/>
  <c r="AA19" i="189"/>
  <c r="I19" i="189"/>
  <c r="X14" i="189" s="1"/>
  <c r="AK18" i="189"/>
  <c r="S12" i="189" s="1"/>
  <c r="Q12" i="189" s="1"/>
  <c r="AF18" i="189"/>
  <c r="U21" i="189" s="1"/>
  <c r="AD18" i="189"/>
  <c r="W21" i="189" s="1"/>
  <c r="AC18" i="189"/>
  <c r="U20" i="189" s="1"/>
  <c r="AA18" i="189"/>
  <c r="W20" i="189" s="1"/>
  <c r="Z18" i="189"/>
  <c r="U19" i="189" s="1"/>
  <c r="X18" i="189"/>
  <c r="W19" i="189" s="1"/>
  <c r="T18" i="189"/>
  <c r="I18" i="189"/>
  <c r="U14" i="189" s="1"/>
  <c r="AK17" i="189"/>
  <c r="AF17" i="189"/>
  <c r="R21" i="189" s="1"/>
  <c r="AD17" i="189"/>
  <c r="T21" i="189" s="1"/>
  <c r="AC17" i="189"/>
  <c r="R20" i="189" s="1"/>
  <c r="AA17" i="189"/>
  <c r="T20" i="189" s="1"/>
  <c r="Z17" i="189"/>
  <c r="R19" i="189" s="1"/>
  <c r="X17" i="189"/>
  <c r="T19" i="189" s="1"/>
  <c r="W17" i="189"/>
  <c r="R18" i="189" s="1"/>
  <c r="U17" i="189"/>
  <c r="I17" i="189"/>
  <c r="R14" i="189" s="1"/>
  <c r="AK16" i="189"/>
  <c r="AF16" i="189"/>
  <c r="O21" i="189" s="1"/>
  <c r="AD16" i="189"/>
  <c r="Q21" i="189" s="1"/>
  <c r="AC16" i="189"/>
  <c r="O20" i="189" s="1"/>
  <c r="AA16" i="189"/>
  <c r="Q20" i="189" s="1"/>
  <c r="Z16" i="189"/>
  <c r="O19" i="189" s="1"/>
  <c r="X16" i="189"/>
  <c r="Q19" i="189" s="1"/>
  <c r="W16" i="189"/>
  <c r="O18" i="189" s="1"/>
  <c r="U16" i="189"/>
  <c r="Q18" i="189" s="1"/>
  <c r="T16" i="189"/>
  <c r="O17" i="189" s="1"/>
  <c r="R16" i="189"/>
  <c r="Q17" i="189" s="1"/>
  <c r="N16" i="189"/>
  <c r="I16" i="189"/>
  <c r="O14" i="189" s="1"/>
  <c r="AK15" i="189"/>
  <c r="AF15" i="189"/>
  <c r="L21" i="189" s="1"/>
  <c r="AD15" i="189"/>
  <c r="N21" i="189" s="1"/>
  <c r="AC15" i="189"/>
  <c r="L20" i="189" s="1"/>
  <c r="AA15" i="189"/>
  <c r="Z15" i="189"/>
  <c r="L19" i="189" s="1"/>
  <c r="X15" i="189"/>
  <c r="N19" i="189" s="1"/>
  <c r="W15" i="189"/>
  <c r="L18" i="189" s="1"/>
  <c r="U15" i="189"/>
  <c r="N18" i="189" s="1"/>
  <c r="T15" i="189"/>
  <c r="L17" i="189" s="1"/>
  <c r="R15" i="189"/>
  <c r="N17" i="189" s="1"/>
  <c r="Q15" i="189"/>
  <c r="L16" i="189" s="1"/>
  <c r="O15" i="189"/>
  <c r="L14" i="189"/>
  <c r="AE11" i="189"/>
  <c r="AC11" i="189"/>
  <c r="S10" i="189"/>
  <c r="Q10" i="189" s="1"/>
  <c r="AE9" i="189"/>
  <c r="AC9" i="189" s="1"/>
  <c r="S9" i="189"/>
  <c r="Q9" i="189" s="1"/>
  <c r="AE8" i="189"/>
  <c r="AC8" i="189"/>
  <c r="S8" i="189"/>
  <c r="Q8" i="189" s="1"/>
  <c r="S7" i="189"/>
  <c r="Q7" i="189" s="1"/>
  <c r="S6" i="189"/>
  <c r="Q6" i="189" s="1"/>
</calcChain>
</file>

<file path=xl/sharedStrings.xml><?xml version="1.0" encoding="utf-8"?>
<sst xmlns="http://schemas.openxmlformats.org/spreadsheetml/2006/main" count="778" uniqueCount="132">
  <si>
    <t>-</t>
  </si>
  <si>
    <t>～</t>
  </si>
  <si>
    <t>試合時間</t>
  </si>
  <si>
    <t>主　審</t>
  </si>
  <si>
    <t>副　審</t>
  </si>
  <si>
    <t>－</t>
  </si>
  <si>
    <t>勝ち点</t>
    <phoneticPr fontId="2"/>
  </si>
  <si>
    <t>順位</t>
    <phoneticPr fontId="2"/>
  </si>
  <si>
    <t>Ａブロック</t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</si>
  <si>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</si>
  <si>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</si>
  <si>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</si>
  <si>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勝点率</t>
    <rPh sb="2" eb="3">
      <t>リツ</t>
    </rPh>
    <phoneticPr fontId="2"/>
  </si>
  <si>
    <t>チーム名</t>
    <rPh sb="3" eb="4">
      <t>メイ</t>
    </rPh>
    <phoneticPr fontId="2"/>
  </si>
  <si>
    <t>―</t>
    <phoneticPr fontId="2"/>
  </si>
  <si>
    <t>監督打合せ時間</t>
    <rPh sb="0" eb="2">
      <t>カントク</t>
    </rPh>
    <rPh sb="2" eb="4">
      <t>ウチアワ</t>
    </rPh>
    <rPh sb="5" eb="7">
      <t>ジカン</t>
    </rPh>
    <phoneticPr fontId="2"/>
  </si>
  <si>
    <t>会　　　場</t>
    <rPh sb="0" eb="1">
      <t>カイ</t>
    </rPh>
    <rPh sb="4" eb="5">
      <t>ジョウ</t>
    </rPh>
    <phoneticPr fontId="2"/>
  </si>
  <si>
    <t>会　場　担　当</t>
    <rPh sb="0" eb="1">
      <t>カイ</t>
    </rPh>
    <rPh sb="2" eb="3">
      <t>バ</t>
    </rPh>
    <rPh sb="4" eb="5">
      <t>タダシ</t>
    </rPh>
    <rPh sb="6" eb="7">
      <t>トウ</t>
    </rPh>
    <phoneticPr fontId="2"/>
  </si>
  <si>
    <t>会　場　準　備</t>
    <rPh sb="0" eb="1">
      <t>カイ</t>
    </rPh>
    <rPh sb="2" eb="3">
      <t>バ</t>
    </rPh>
    <rPh sb="4" eb="5">
      <t>ジュン</t>
    </rPh>
    <rPh sb="6" eb="7">
      <t>ソナエ</t>
    </rPh>
    <phoneticPr fontId="2"/>
  </si>
  <si>
    <t xml:space="preserve"> 7:00　（会場担当チーム、メジャー持参）</t>
    <rPh sb="7" eb="9">
      <t>カイジョウ</t>
    </rPh>
    <rPh sb="9" eb="11">
      <t>タントウ</t>
    </rPh>
    <rPh sb="19" eb="21">
      <t>ジサン</t>
    </rPh>
    <phoneticPr fontId="2"/>
  </si>
  <si>
    <t xml:space="preserve"> 8:20　（各チームライセンス証確認）</t>
    <rPh sb="7" eb="8">
      <t>カク</t>
    </rPh>
    <rPh sb="16" eb="17">
      <t>ショウ</t>
    </rPh>
    <rPh sb="17" eb="19">
      <t>カクニン</t>
    </rPh>
    <phoneticPr fontId="2"/>
  </si>
  <si>
    <t>Ａコート</t>
    <phoneticPr fontId="2"/>
  </si>
  <si>
    <t>Ｂコート</t>
    <phoneticPr fontId="2"/>
  </si>
  <si>
    <t>点　数</t>
    <rPh sb="0" eb="1">
      <t>テン</t>
    </rPh>
    <rPh sb="2" eb="3">
      <t>スウ</t>
    </rPh>
    <phoneticPr fontId="2"/>
  </si>
  <si>
    <t>予備審</t>
    <rPh sb="0" eb="2">
      <t>ヨビ</t>
    </rPh>
    <rPh sb="2" eb="3">
      <t>シン</t>
    </rPh>
    <phoneticPr fontId="2"/>
  </si>
  <si>
    <t>主　審</t>
    <rPh sb="0" eb="1">
      <t>オモ</t>
    </rPh>
    <rPh sb="2" eb="3">
      <t>シン</t>
    </rPh>
    <phoneticPr fontId="2"/>
  </si>
  <si>
    <t>副　審</t>
    <rPh sb="0" eb="1">
      <t>フク</t>
    </rPh>
    <rPh sb="2" eb="3">
      <t>シン</t>
    </rPh>
    <phoneticPr fontId="2"/>
  </si>
  <si>
    <t>順位</t>
  </si>
  <si>
    <t>ゴール片付け</t>
    <rPh sb="3" eb="5">
      <t>カタヅ</t>
    </rPh>
    <phoneticPr fontId="2"/>
  </si>
  <si>
    <t xml:space="preserve"> 最終ゲーム（Ａコート2チーム、Ｂコート2チーム）</t>
    <rPh sb="1" eb="3">
      <t>サイシュウ</t>
    </rPh>
    <phoneticPr fontId="2"/>
  </si>
  <si>
    <t>ＦＣ中村</t>
    <rPh sb="2" eb="4">
      <t>ナカムラ</t>
    </rPh>
    <phoneticPr fontId="2"/>
  </si>
  <si>
    <t>試合時間　15－5－15</t>
    <rPh sb="0" eb="2">
      <t>シアイ</t>
    </rPh>
    <rPh sb="2" eb="4">
      <t>ジカン</t>
    </rPh>
    <phoneticPr fontId="2"/>
  </si>
  <si>
    <t>祖母井クラブ</t>
    <rPh sb="0" eb="3">
      <t>ウバガイ</t>
    </rPh>
    <phoneticPr fontId="2"/>
  </si>
  <si>
    <t>勝点率</t>
  </si>
  <si>
    <t>勝ち点</t>
  </si>
  <si>
    <t>総 合 順 位</t>
    <rPh sb="0" eb="1">
      <t>ソウ</t>
    </rPh>
    <rPh sb="2" eb="3">
      <t>ゴウ</t>
    </rPh>
    <rPh sb="4" eb="5">
      <t>ジュン</t>
    </rPh>
    <rPh sb="6" eb="7">
      <t>クライ</t>
    </rPh>
    <phoneticPr fontId="2"/>
  </si>
  <si>
    <t>真岡西ＳＣ</t>
    <rPh sb="0" eb="2">
      <t>モオカ</t>
    </rPh>
    <rPh sb="2" eb="3">
      <t>ニシ</t>
    </rPh>
    <phoneticPr fontId="2"/>
  </si>
  <si>
    <t>真岡市鬼怒自然（東側 Ａ.Ｂ）</t>
    <rPh sb="0" eb="3">
      <t>モオカシ</t>
    </rPh>
    <rPh sb="3" eb="5">
      <t>キヌ</t>
    </rPh>
    <rPh sb="5" eb="7">
      <t>シゼン</t>
    </rPh>
    <rPh sb="8" eb="10">
      <t>ヒガシガワ</t>
    </rPh>
    <phoneticPr fontId="2"/>
  </si>
  <si>
    <t>亀山ＳＣ</t>
  </si>
  <si>
    <t>ファイターズ</t>
  </si>
  <si>
    <t>祖母井クラブ</t>
  </si>
  <si>
    <t>益子ＳＣ</t>
  </si>
  <si>
    <t>真岡西ＳＣ</t>
  </si>
  <si>
    <t>HFC・ZERO</t>
  </si>
  <si>
    <t>茂木ＦＣ</t>
  </si>
  <si>
    <t>おおぞらＳＣ</t>
  </si>
  <si>
    <t>ＦＣ中村</t>
  </si>
  <si>
    <t>久下田ＦＣ</t>
  </si>
  <si>
    <t>アミスタ Ａ</t>
  </si>
  <si>
    <t>アミスタ Ｂ</t>
  </si>
  <si>
    <t>ＦＣ中村 Ｂ</t>
  </si>
  <si>
    <t>エスペランサ</t>
  </si>
  <si>
    <t>2023 第15回芳賀地区リーグ戦 Ｕ-12　【後期】　　　第1節：9月2日</t>
    <rPh sb="24" eb="25">
      <t>アト</t>
    </rPh>
    <rPh sb="25" eb="26">
      <t>キ</t>
    </rPh>
    <rPh sb="30" eb="31">
      <t>ダイ</t>
    </rPh>
    <rPh sb="32" eb="33">
      <t>セツ</t>
    </rPh>
    <rPh sb="35" eb="36">
      <t>ツキ</t>
    </rPh>
    <rPh sb="37" eb="38">
      <t>ヒ</t>
    </rPh>
    <phoneticPr fontId="2"/>
  </si>
  <si>
    <t>　リ ー グ 戦 結 果</t>
    <phoneticPr fontId="2"/>
  </si>
  <si>
    <t>順位</t>
    <phoneticPr fontId="2"/>
  </si>
  <si>
    <t>勝ち点</t>
    <phoneticPr fontId="2"/>
  </si>
  <si>
    <t>Ｊ－ＳＰＯＲＴＳ</t>
  </si>
  <si>
    <t>益子ＳＣ</t>
    <rPh sb="0" eb="2">
      <t>マシコ</t>
    </rPh>
    <phoneticPr fontId="2"/>
  </si>
  <si>
    <t>ＦＣ真岡21</t>
  </si>
  <si>
    <t>Ａブロック</t>
    <phoneticPr fontId="2"/>
  </si>
  <si>
    <t>勝ち点</t>
    <phoneticPr fontId="2"/>
  </si>
  <si>
    <t>Ｂブロック</t>
    <phoneticPr fontId="2"/>
  </si>
  <si>
    <t>勝ち点</t>
    <phoneticPr fontId="2"/>
  </si>
  <si>
    <r>
      <t xml:space="preserve">　けやき台公園サッカー場　（  </t>
    </r>
    <r>
      <rPr>
        <b/>
        <u/>
        <sz val="14"/>
        <color indexed="10"/>
        <rFont val="ＭＳ Ｐゴシック"/>
        <family val="3"/>
        <charset val="128"/>
      </rPr>
      <t>Ａ、Ｂコート</t>
    </r>
    <r>
      <rPr>
        <b/>
        <u/>
        <sz val="14"/>
        <color indexed="10"/>
        <rFont val="ＭＳ Ｐゴシック"/>
        <family val="3"/>
        <charset val="128"/>
      </rPr>
      <t>会場運営　祖母井クラブ</t>
    </r>
    <r>
      <rPr>
        <b/>
        <sz val="14"/>
        <rFont val="ＭＳ Ｐゴシック"/>
        <family val="3"/>
        <charset val="128"/>
      </rPr>
      <t xml:space="preserve">　）  </t>
    </r>
    <r>
      <rPr>
        <b/>
        <sz val="14"/>
        <color indexed="10"/>
        <rFont val="ＭＳ Ｐゴシック"/>
        <family val="3"/>
        <charset val="128"/>
      </rPr>
      <t>監督会議　8:20</t>
    </r>
    <rPh sb="4" eb="7">
      <t>ダイコウエン</t>
    </rPh>
    <rPh sb="11" eb="12">
      <t>ジョウ</t>
    </rPh>
    <rPh sb="22" eb="24">
      <t>カイジョウ</t>
    </rPh>
    <rPh sb="24" eb="26">
      <t>ウンエイ</t>
    </rPh>
    <rPh sb="27" eb="30">
      <t>ソボイ</t>
    </rPh>
    <phoneticPr fontId="2"/>
  </si>
  <si>
    <t>対　戦 （Ａコート）</t>
    <phoneticPr fontId="2"/>
  </si>
  <si>
    <t>対　戦 （Ｂコート）</t>
    <phoneticPr fontId="2"/>
  </si>
  <si>
    <r>
      <t xml:space="preserve">けやき台公園サッカー場　（  </t>
    </r>
    <r>
      <rPr>
        <b/>
        <u/>
        <sz val="14"/>
        <color indexed="10"/>
        <rFont val="ＭＳ Ｐゴシック"/>
        <family val="3"/>
        <charset val="128"/>
      </rPr>
      <t>Ａ、Ｂコート</t>
    </r>
    <r>
      <rPr>
        <b/>
        <u/>
        <sz val="14"/>
        <color indexed="10"/>
        <rFont val="ＭＳ Ｐゴシック"/>
        <family val="3"/>
        <charset val="128"/>
      </rPr>
      <t>会場運営　祖母井クラブ</t>
    </r>
    <r>
      <rPr>
        <b/>
        <sz val="14"/>
        <rFont val="ＭＳ Ｐゴシック"/>
        <family val="3"/>
        <charset val="128"/>
      </rPr>
      <t xml:space="preserve">　）  </t>
    </r>
    <r>
      <rPr>
        <b/>
        <sz val="14"/>
        <color indexed="10"/>
        <rFont val="ＭＳ Ｐゴシック"/>
        <family val="3"/>
        <charset val="128"/>
      </rPr>
      <t>監督会議　8:20</t>
    </r>
    <rPh sb="3" eb="6">
      <t>ダイコウエン</t>
    </rPh>
    <rPh sb="10" eb="11">
      <t>ジョウ</t>
    </rPh>
    <rPh sb="26" eb="29">
      <t>ウバガイ</t>
    </rPh>
    <phoneticPr fontId="2"/>
  </si>
  <si>
    <t>対　戦 （Ａコート）</t>
    <phoneticPr fontId="2"/>
  </si>
  <si>
    <t>対　戦 （Ｂコート）</t>
    <phoneticPr fontId="2"/>
  </si>
  <si>
    <r>
      <t>　けやき台公園サッカー場　（　</t>
    </r>
    <r>
      <rPr>
        <b/>
        <u/>
        <sz val="14"/>
        <color indexed="10"/>
        <rFont val="ＭＳ Ｐゴシック"/>
        <family val="3"/>
        <charset val="128"/>
      </rPr>
      <t>Ａ、Ｂコート会場運営　祖母井クラブ</t>
    </r>
    <r>
      <rPr>
        <b/>
        <sz val="14"/>
        <rFont val="ＭＳ Ｐゴシック"/>
        <family val="3"/>
        <charset val="128"/>
      </rPr>
      <t xml:space="preserve">　）  </t>
    </r>
    <r>
      <rPr>
        <b/>
        <sz val="14"/>
        <color indexed="10"/>
        <rFont val="ＭＳ Ｐゴシック"/>
        <family val="3"/>
        <charset val="128"/>
      </rPr>
      <t>監督会議　8:20</t>
    </r>
    <rPh sb="4" eb="7">
      <t>ダイコウエン</t>
    </rPh>
    <rPh sb="11" eb="12">
      <t>ジョウ</t>
    </rPh>
    <rPh sb="26" eb="29">
      <t>ウバガイ</t>
    </rPh>
    <phoneticPr fontId="2"/>
  </si>
  <si>
    <t>フレンドリーは対戦チームで審判</t>
    <rPh sb="7" eb="9">
      <t>タイセン</t>
    </rPh>
    <rPh sb="13" eb="15">
      <t>シンパン</t>
    </rPh>
    <phoneticPr fontId="2"/>
  </si>
  <si>
    <t>2023 芳賀地域リーグ戦 Ｕ-12・Ｕ-10　【 後 期 】 抽選会</t>
    <rPh sb="26" eb="27">
      <t>アト</t>
    </rPh>
    <rPh sb="32" eb="35">
      <t>チュウセンカイ</t>
    </rPh>
    <phoneticPr fontId="2"/>
  </si>
  <si>
    <t>Ｕ-12 前期結果</t>
    <rPh sb="5" eb="7">
      <t>ゼンキ</t>
    </rPh>
    <rPh sb="7" eb="9">
      <t>ケッカ</t>
    </rPh>
    <phoneticPr fontId="2"/>
  </si>
  <si>
    <t>Ｕ-12 抽選会</t>
    <phoneticPr fontId="2"/>
  </si>
  <si>
    <t>Ａブロック</t>
    <phoneticPr fontId="2"/>
  </si>
  <si>
    <t>ＦＣ真岡21Ａ</t>
    <phoneticPr fontId="2"/>
  </si>
  <si>
    <t>ＦＣ中村Ａ</t>
    <phoneticPr fontId="2"/>
  </si>
  <si>
    <t>ＦＣ真岡21Ｂ</t>
    <phoneticPr fontId="2"/>
  </si>
  <si>
    <t>Ｕ-10  前期結果</t>
    <phoneticPr fontId="2"/>
  </si>
  <si>
    <t>Ｕ-10 抽選会</t>
    <phoneticPr fontId="2"/>
  </si>
  <si>
    <t>Ｊ－ＳＰＯＲＴＳ Ａ</t>
    <phoneticPr fontId="2"/>
  </si>
  <si>
    <t>Ｊ－ＳＰＯＲＴＳ Ｂ</t>
    <phoneticPr fontId="2"/>
  </si>
  <si>
    <t>2023 第15回芳賀地区リーグ戦 Ｕ-12　【後期】　　　第2節：9月3日</t>
    <rPh sb="24" eb="25">
      <t>アト</t>
    </rPh>
    <rPh sb="25" eb="26">
      <t>キ</t>
    </rPh>
    <rPh sb="30" eb="31">
      <t>ダイ</t>
    </rPh>
    <rPh sb="32" eb="33">
      <t>セツ</t>
    </rPh>
    <rPh sb="35" eb="36">
      <t>ツキ</t>
    </rPh>
    <rPh sb="37" eb="38">
      <t>ヒ</t>
    </rPh>
    <phoneticPr fontId="2"/>
  </si>
  <si>
    <t>2023 第15回芳賀地区リーグ戦 Ｕ-12　【後期】　　　第3節：9月9日</t>
    <rPh sb="24" eb="25">
      <t>アト</t>
    </rPh>
    <rPh sb="25" eb="26">
      <t>キ</t>
    </rPh>
    <rPh sb="30" eb="31">
      <t>ダイ</t>
    </rPh>
    <rPh sb="32" eb="33">
      <t>セツ</t>
    </rPh>
    <rPh sb="35" eb="36">
      <t>ツキ</t>
    </rPh>
    <rPh sb="37" eb="38">
      <t>ヒ</t>
    </rPh>
    <phoneticPr fontId="2"/>
  </si>
  <si>
    <t>2023 第15回芳賀地区リーグ戦 Ｕ-12　【後期】　　　第4節：9月10日</t>
    <rPh sb="24" eb="25">
      <t>アト</t>
    </rPh>
    <rPh sb="25" eb="26">
      <t>キ</t>
    </rPh>
    <rPh sb="30" eb="31">
      <t>ダイ</t>
    </rPh>
    <rPh sb="32" eb="33">
      <t>セツ</t>
    </rPh>
    <rPh sb="35" eb="36">
      <t>ツキ</t>
    </rPh>
    <rPh sb="38" eb="39">
      <t>ヒ</t>
    </rPh>
    <phoneticPr fontId="2"/>
  </si>
  <si>
    <t>2023 第15回芳賀地区リーグ戦 Ｕ-12　【後期】　　　第4節：9月9日</t>
    <rPh sb="24" eb="25">
      <t>アト</t>
    </rPh>
    <rPh sb="25" eb="26">
      <t>キ</t>
    </rPh>
    <rPh sb="30" eb="31">
      <t>ダイ</t>
    </rPh>
    <rPh sb="32" eb="33">
      <t>セツ</t>
    </rPh>
    <rPh sb="35" eb="36">
      <t>ツキ</t>
    </rPh>
    <rPh sb="37" eb="38">
      <t>ヒ</t>
    </rPh>
    <phoneticPr fontId="2"/>
  </si>
  <si>
    <t>2023 第15回芳賀地区リーグ戦 Ｕ-12　【後期】　　　第5節：9月10日</t>
    <rPh sb="24" eb="25">
      <t>アト</t>
    </rPh>
    <rPh sb="25" eb="26">
      <t>キ</t>
    </rPh>
    <rPh sb="30" eb="31">
      <t>ダイ</t>
    </rPh>
    <rPh sb="32" eb="33">
      <t>セツ</t>
    </rPh>
    <rPh sb="35" eb="36">
      <t>ツキ</t>
    </rPh>
    <rPh sb="38" eb="39">
      <t>ヒ</t>
    </rPh>
    <phoneticPr fontId="2"/>
  </si>
  <si>
    <t>2023 第15回芳賀地区リーグ戦 Ｕ-10　【後期】　　　第1節：9月2日</t>
    <phoneticPr fontId="2"/>
  </si>
  <si>
    <t>2023 第15回芳賀地区リーグ戦 Ｕ-10　【後期】</t>
    <phoneticPr fontId="2"/>
  </si>
  <si>
    <t>2023 第15回芳賀地区リーグ戦 Ｕ-10　【後期】　　　第1節：9月3日</t>
    <phoneticPr fontId="2"/>
  </si>
  <si>
    <t>2023 第15回芳賀地区リーグ戦 Ｕ-10　【後期】　　　第1節：9月9日</t>
    <phoneticPr fontId="2"/>
  </si>
  <si>
    <t>鬼怒自然(ＡＢ)</t>
    <phoneticPr fontId="2"/>
  </si>
  <si>
    <t>鬼怒自然(ＣＤ)</t>
    <phoneticPr fontId="2"/>
  </si>
  <si>
    <t>上の原</t>
    <rPh sb="0" eb="1">
      <t>ウエ</t>
    </rPh>
    <phoneticPr fontId="2"/>
  </si>
  <si>
    <t>HFC・ZERO</t>
    <phoneticPr fontId="2"/>
  </si>
  <si>
    <t>久下田ＦＣ</t>
    <rPh sb="0" eb="5">
      <t>クゲタfc</t>
    </rPh>
    <phoneticPr fontId="2"/>
  </si>
  <si>
    <t>けやき台</t>
    <rPh sb="3" eb="4">
      <t>ダイ</t>
    </rPh>
    <phoneticPr fontId="2"/>
  </si>
  <si>
    <t>南運動公園</t>
    <phoneticPr fontId="2"/>
  </si>
  <si>
    <t>亀山ＳＣ</t>
    <rPh sb="0" eb="2">
      <t>カメヤマ</t>
    </rPh>
    <phoneticPr fontId="2"/>
  </si>
  <si>
    <t>ＦＣ中村</t>
    <rPh sb="2" eb="4">
      <t>ナカムラ</t>
    </rPh>
    <phoneticPr fontId="2"/>
  </si>
  <si>
    <t>ＦＣ中村 Ａ</t>
    <rPh sb="2" eb="4">
      <t>ナカムラ</t>
    </rPh>
    <phoneticPr fontId="2"/>
  </si>
  <si>
    <t>ＦＣ中村 Ｂ</t>
    <rPh sb="0" eb="4">
      <t>fcナカムラ</t>
    </rPh>
    <phoneticPr fontId="2"/>
  </si>
  <si>
    <t>祖母井クラブ</t>
    <rPh sb="0" eb="3">
      <t>ウバガイ</t>
    </rPh>
    <phoneticPr fontId="2"/>
  </si>
  <si>
    <t>真岡西ＳＣ</t>
    <rPh sb="0" eb="3">
      <t>モオカニシ</t>
    </rPh>
    <phoneticPr fontId="2"/>
  </si>
  <si>
    <t>茂木ＦＣ</t>
    <rPh sb="0" eb="2">
      <t>モテギ</t>
    </rPh>
    <phoneticPr fontId="2"/>
  </si>
  <si>
    <t>益子ＳＣ</t>
    <rPh sb="0" eb="2">
      <t>マシコ</t>
    </rPh>
    <phoneticPr fontId="2"/>
  </si>
  <si>
    <t>おおぞらＳＣ</t>
    <phoneticPr fontId="2"/>
  </si>
  <si>
    <t>ファイターズ</t>
    <phoneticPr fontId="2"/>
  </si>
  <si>
    <t>ＦＣ真岡21 Ａ</t>
    <rPh sb="2" eb="4">
      <t>モオカ</t>
    </rPh>
    <phoneticPr fontId="2"/>
  </si>
  <si>
    <t>ＦＣ真岡21 Ｂ</t>
    <phoneticPr fontId="2"/>
  </si>
  <si>
    <t>Ｂブロック</t>
    <phoneticPr fontId="2"/>
  </si>
  <si>
    <t>茂木ＦＣ</t>
    <rPh sb="0" eb="4">
      <t>モテギfc</t>
    </rPh>
    <phoneticPr fontId="2"/>
  </si>
  <si>
    <t>ファイターズ</t>
    <phoneticPr fontId="2"/>
  </si>
  <si>
    <t>ＦＣ中村</t>
    <rPh sb="0" eb="4">
      <t>fcナカムラ</t>
    </rPh>
    <phoneticPr fontId="2"/>
  </si>
  <si>
    <t>真岡西ＳＣ</t>
    <phoneticPr fontId="2"/>
  </si>
  <si>
    <t>真岡市鬼怒自然（東側 Ｃ.Ｄ）</t>
    <rPh sb="0" eb="3">
      <t>モオカシ</t>
    </rPh>
    <rPh sb="3" eb="5">
      <t>キヌ</t>
    </rPh>
    <rPh sb="5" eb="7">
      <t>シゼン</t>
    </rPh>
    <rPh sb="8" eb="10">
      <t>ヒガシガワ</t>
    </rPh>
    <phoneticPr fontId="2"/>
  </si>
  <si>
    <t>上の原緑地公園サッカー場</t>
    <phoneticPr fontId="2"/>
  </si>
  <si>
    <t>けやき台公園サッカー場</t>
    <rPh sb="3" eb="6">
      <t>ダイコウエン</t>
    </rPh>
    <phoneticPr fontId="2"/>
  </si>
  <si>
    <t>アミスタ Ａ</t>
    <phoneticPr fontId="2"/>
  </si>
  <si>
    <t>真岡21</t>
    <rPh sb="0" eb="2">
      <t>モオカ</t>
    </rPh>
    <phoneticPr fontId="2"/>
  </si>
  <si>
    <t>エスペランサ</t>
    <phoneticPr fontId="2"/>
  </si>
  <si>
    <t>アミスタ Ｂ</t>
    <phoneticPr fontId="2"/>
  </si>
  <si>
    <t>審判委員会</t>
    <rPh sb="0" eb="5">
      <t>シンパンイインカイ</t>
    </rPh>
    <phoneticPr fontId="2"/>
  </si>
  <si>
    <t>決　勝</t>
    <rPh sb="0" eb="1">
      <t>ケツ</t>
    </rPh>
    <rPh sb="2" eb="3">
      <t>マサル</t>
    </rPh>
    <phoneticPr fontId="2"/>
  </si>
  <si>
    <t>Ｊ-ＳＰＯＲ Ａ</t>
    <phoneticPr fontId="2"/>
  </si>
  <si>
    <t>Ｊ-ＳＰＯＲ Ｂ</t>
    <phoneticPr fontId="2"/>
  </si>
  <si>
    <t>Ｊ-ＳＰＯＲ</t>
    <phoneticPr fontId="2"/>
  </si>
  <si>
    <t>益子南運動公園</t>
    <phoneticPr fontId="2"/>
  </si>
  <si>
    <t>益子ＳＣ</t>
    <phoneticPr fontId="2"/>
  </si>
  <si>
    <t>Ｃコート</t>
    <phoneticPr fontId="2"/>
  </si>
  <si>
    <t>Ｄコート</t>
    <phoneticPr fontId="2"/>
  </si>
  <si>
    <t>亀山ＳＣ</t>
    <rPh sb="0" eb="2">
      <t>カメヤマ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</si>
</sst>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1" fillId="0" borderId="0" xfId="0" applyFont="1"/>
    <xf numFmtId="0" fontId="4" fillId="2" borderId="4" xfId="0" applyFont="1" applyFill="1" applyBorder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0" fillId="0" borderId="15" xfId="0" applyBorder="1" applyAlignment="1">
      <alignment horizontal="center" vertical="center"/>
    </xf>
    <xf numFmtId="0" fontId="4" fillId="2" borderId="16" xfId="0" applyFont="1" applyFill="1" applyBorder="1"/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0" xfId="0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20" fontId="4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0" applyFont="1" applyFill="1"/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20" fontId="4" fillId="0" borderId="1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6" xfId="0" applyFont="1" applyFill="1" applyBorder="1"/>
    <xf numFmtId="0" fontId="4" fillId="3" borderId="16" xfId="0" applyFont="1" applyFill="1" applyBorder="1"/>
    <xf numFmtId="0" fontId="4" fillId="3" borderId="7" xfId="0" applyFont="1" applyFill="1" applyBorder="1"/>
    <xf numFmtId="0" fontId="4" fillId="3" borderId="14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20" fontId="0" fillId="3" borderId="35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6" fillId="0" borderId="0" xfId="0" applyNumberFormat="1" applyFont="1" applyFill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0" xfId="0" applyFont="1" applyBorder="1"/>
    <xf numFmtId="0" fontId="7" fillId="0" borderId="27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Border="1"/>
    <xf numFmtId="0" fontId="4" fillId="0" borderId="0" xfId="0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0" xfId="0" applyFont="1"/>
    <xf numFmtId="0" fontId="7" fillId="7" borderId="56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/>
    </xf>
    <xf numFmtId="5" fontId="7" fillId="8" borderId="21" xfId="0" applyNumberFormat="1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47" xfId="0" applyFont="1" applyFill="1" applyBorder="1"/>
    <xf numFmtId="0" fontId="7" fillId="0" borderId="48" xfId="0" applyFont="1" applyFill="1" applyBorder="1" applyAlignment="1">
      <alignment horizontal="center" vertical="center" wrapText="1"/>
    </xf>
    <xf numFmtId="0" fontId="7" fillId="0" borderId="19" xfId="0" applyFont="1" applyFill="1" applyBorder="1"/>
    <xf numFmtId="5" fontId="7" fillId="0" borderId="20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2" fontId="7" fillId="0" borderId="12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2" fontId="7" fillId="0" borderId="39" xfId="0" applyNumberFormat="1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2" fontId="7" fillId="0" borderId="37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5" borderId="4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20" fontId="7" fillId="0" borderId="5" xfId="0" applyNumberFormat="1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0" fillId="6" borderId="39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7" fillId="0" borderId="56" xfId="0" applyFont="1" applyBorder="1" applyAlignment="1" applyProtection="1">
      <alignment horizontal="center" vertical="center"/>
      <protection locked="0"/>
    </xf>
    <xf numFmtId="2" fontId="8" fillId="0" borderId="56" xfId="0" applyNumberFormat="1" applyFont="1" applyBorder="1" applyAlignment="1">
      <alignment horizontal="center" vertical="center"/>
    </xf>
    <xf numFmtId="2" fontId="8" fillId="0" borderId="48" xfId="0" applyNumberFormat="1" applyFont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2" fontId="8" fillId="0" borderId="8" xfId="0" applyNumberFormat="1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2" fontId="8" fillId="0" borderId="39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2" fontId="8" fillId="0" borderId="21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2" fontId="8" fillId="0" borderId="11" xfId="0" applyNumberFormat="1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49" xfId="0" applyFont="1" applyFill="1" applyBorder="1" applyAlignment="1">
      <alignment horizontal="left" vertical="center"/>
    </xf>
    <xf numFmtId="0" fontId="8" fillId="0" borderId="5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39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20" fontId="0" fillId="0" borderId="35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20" fontId="0" fillId="0" borderId="9" xfId="0" applyNumberFormat="1" applyFill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0" fontId="0" fillId="0" borderId="37" xfId="0" applyNumberFormat="1" applyFill="1" applyBorder="1" applyAlignment="1">
      <alignment horizontal="center" vertical="center"/>
    </xf>
    <xf numFmtId="20" fontId="0" fillId="0" borderId="7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75" zoomScaleNormal="75" workbookViewId="0">
      <selection activeCell="L24" sqref="L24"/>
    </sheetView>
  </sheetViews>
  <sheetFormatPr defaultRowHeight="13.5" x14ac:dyDescent="0.15"/>
  <cols>
    <col min="1" max="1" width="4.75" customWidth="1"/>
    <col min="2" max="2" width="6" bestFit="1" customWidth="1"/>
    <col min="3" max="3" width="18.75" bestFit="1" customWidth="1"/>
    <col min="4" max="4" width="8.125" bestFit="1" customWidth="1"/>
    <col min="5" max="5" width="4.5" customWidth="1"/>
    <col min="6" max="6" width="4" bestFit="1" customWidth="1"/>
    <col min="7" max="7" width="22.625" customWidth="1"/>
    <col min="8" max="8" width="4" bestFit="1" customWidth="1"/>
    <col min="9" max="9" width="22.625" customWidth="1"/>
  </cols>
  <sheetData>
    <row r="1" spans="1:9" ht="20.100000000000001" customHeight="1" x14ac:dyDescent="0.15">
      <c r="A1" s="140" t="s">
        <v>71</v>
      </c>
      <c r="B1" s="140"/>
      <c r="C1" s="140"/>
      <c r="D1" s="140"/>
      <c r="E1" s="140"/>
      <c r="F1" s="140"/>
      <c r="G1" s="140"/>
      <c r="H1" s="140"/>
      <c r="I1" s="140"/>
    </row>
    <row r="2" spans="1:9" ht="21.95" customHeight="1" x14ac:dyDescent="0.15">
      <c r="A2" s="113"/>
      <c r="B2" s="113"/>
      <c r="C2" s="113"/>
      <c r="D2" s="113"/>
      <c r="E2" s="113"/>
      <c r="F2" s="113"/>
      <c r="G2" s="113"/>
      <c r="H2" s="113"/>
      <c r="I2" s="113"/>
    </row>
    <row r="3" spans="1:9" ht="21.95" customHeight="1" x14ac:dyDescent="0.15">
      <c r="A3" s="1"/>
      <c r="B3" s="141" t="s">
        <v>72</v>
      </c>
      <c r="C3" s="141"/>
      <c r="D3" s="141"/>
      <c r="E3" s="1"/>
      <c r="F3" s="1"/>
      <c r="G3" s="142" t="s">
        <v>73</v>
      </c>
      <c r="H3" s="142"/>
      <c r="I3" s="142"/>
    </row>
    <row r="4" spans="1:9" ht="21.95" customHeight="1" x14ac:dyDescent="0.15">
      <c r="A4" s="1"/>
      <c r="B4" s="86" t="s">
        <v>27</v>
      </c>
      <c r="C4" s="86" t="s">
        <v>13</v>
      </c>
      <c r="D4" s="87" t="s">
        <v>33</v>
      </c>
      <c r="E4" s="1"/>
      <c r="F4" s="88"/>
      <c r="G4" s="86" t="s">
        <v>74</v>
      </c>
      <c r="H4" s="89"/>
      <c r="I4" s="86" t="s">
        <v>61</v>
      </c>
    </row>
    <row r="5" spans="1:9" ht="21.95" customHeight="1" x14ac:dyDescent="0.15">
      <c r="A5" s="86">
        <v>1</v>
      </c>
      <c r="B5" s="86">
        <v>1</v>
      </c>
      <c r="C5" s="90" t="s">
        <v>48</v>
      </c>
      <c r="D5" s="86">
        <v>1</v>
      </c>
      <c r="E5" s="1"/>
      <c r="F5" s="86">
        <v>1</v>
      </c>
      <c r="G5" s="91"/>
      <c r="H5" s="86">
        <v>1</v>
      </c>
      <c r="I5" s="91"/>
    </row>
    <row r="6" spans="1:9" ht="21.95" customHeight="1" x14ac:dyDescent="0.15">
      <c r="A6" s="86">
        <v>2</v>
      </c>
      <c r="B6" s="86">
        <v>2</v>
      </c>
      <c r="C6" s="90" t="s">
        <v>47</v>
      </c>
      <c r="D6" s="86">
        <v>1</v>
      </c>
      <c r="E6" s="1"/>
      <c r="F6" s="86">
        <v>2</v>
      </c>
      <c r="G6" s="91"/>
      <c r="H6" s="86">
        <v>2</v>
      </c>
      <c r="I6" s="91"/>
    </row>
    <row r="7" spans="1:9" ht="21.95" customHeight="1" x14ac:dyDescent="0.15">
      <c r="A7" s="86">
        <v>3</v>
      </c>
      <c r="B7" s="86">
        <v>3</v>
      </c>
      <c r="C7" s="90" t="s">
        <v>80</v>
      </c>
      <c r="D7" s="86">
        <v>0.76</v>
      </c>
      <c r="E7" s="1"/>
      <c r="F7" s="86">
        <v>3</v>
      </c>
      <c r="G7" s="91"/>
      <c r="H7" s="86">
        <v>3</v>
      </c>
      <c r="I7" s="91"/>
    </row>
    <row r="8" spans="1:9" ht="21.95" customHeight="1" x14ac:dyDescent="0.15">
      <c r="A8" s="86">
        <v>4</v>
      </c>
      <c r="B8" s="86">
        <v>4</v>
      </c>
      <c r="C8" s="90" t="s">
        <v>38</v>
      </c>
      <c r="D8" s="86">
        <v>0.71</v>
      </c>
      <c r="E8" s="1"/>
      <c r="F8" s="86">
        <v>4</v>
      </c>
      <c r="G8" s="91"/>
      <c r="H8" s="86">
        <v>4</v>
      </c>
      <c r="I8" s="91"/>
    </row>
    <row r="9" spans="1:9" ht="21.95" customHeight="1" x14ac:dyDescent="0.15">
      <c r="A9" s="86">
        <v>5</v>
      </c>
      <c r="B9" s="86">
        <v>5</v>
      </c>
      <c r="C9" s="90" t="s">
        <v>40</v>
      </c>
      <c r="D9" s="86">
        <v>0.67</v>
      </c>
      <c r="E9" s="1"/>
      <c r="F9" s="86">
        <v>5</v>
      </c>
      <c r="G9" s="91"/>
      <c r="H9" s="86">
        <v>5</v>
      </c>
      <c r="I9" s="91"/>
    </row>
    <row r="10" spans="1:9" ht="21.95" customHeight="1" x14ac:dyDescent="0.15">
      <c r="A10" s="86">
        <v>6</v>
      </c>
      <c r="B10" s="86">
        <v>6</v>
      </c>
      <c r="C10" s="90" t="s">
        <v>43</v>
      </c>
      <c r="D10" s="86">
        <v>0.62</v>
      </c>
      <c r="E10" s="1"/>
      <c r="F10" s="86">
        <v>6</v>
      </c>
      <c r="G10" s="91"/>
      <c r="H10" s="86">
        <v>6</v>
      </c>
      <c r="I10" s="91"/>
    </row>
    <row r="11" spans="1:9" ht="21.95" customHeight="1" x14ac:dyDescent="0.15">
      <c r="A11" s="86">
        <v>7</v>
      </c>
      <c r="B11" s="86">
        <v>7</v>
      </c>
      <c r="C11" s="90" t="s">
        <v>75</v>
      </c>
      <c r="D11" s="86">
        <v>0.52</v>
      </c>
      <c r="E11" s="1"/>
      <c r="F11" s="86">
        <v>7</v>
      </c>
      <c r="G11" s="91"/>
      <c r="H11" s="86">
        <v>7</v>
      </c>
      <c r="I11" s="91"/>
    </row>
    <row r="12" spans="1:9" ht="21.95" customHeight="1" x14ac:dyDescent="0.15">
      <c r="A12" s="86">
        <v>8</v>
      </c>
      <c r="B12" s="86">
        <v>7</v>
      </c>
      <c r="C12" s="90" t="s">
        <v>42</v>
      </c>
      <c r="D12" s="86">
        <v>0.52</v>
      </c>
      <c r="E12" s="1"/>
      <c r="F12" s="86">
        <v>8</v>
      </c>
      <c r="G12" s="91"/>
      <c r="H12" s="86">
        <v>8</v>
      </c>
      <c r="I12" s="91"/>
    </row>
    <row r="13" spans="1:9" ht="21.95" customHeight="1" x14ac:dyDescent="0.15">
      <c r="A13" s="86">
        <v>9</v>
      </c>
      <c r="B13" s="86">
        <v>7</v>
      </c>
      <c r="C13" s="90" t="s">
        <v>76</v>
      </c>
      <c r="D13" s="86">
        <v>0.52</v>
      </c>
      <c r="E13" s="1"/>
      <c r="F13" s="86">
        <v>9</v>
      </c>
      <c r="G13" s="91"/>
      <c r="H13" s="86">
        <v>9</v>
      </c>
      <c r="I13" s="91"/>
    </row>
    <row r="14" spans="1:9" ht="21.95" customHeight="1" x14ac:dyDescent="0.15">
      <c r="A14" s="86">
        <v>10</v>
      </c>
      <c r="B14" s="86">
        <v>10</v>
      </c>
      <c r="C14" s="90" t="s">
        <v>44</v>
      </c>
      <c r="D14" s="86">
        <v>0.43</v>
      </c>
      <c r="E14" s="1"/>
      <c r="F14" s="86">
        <v>10</v>
      </c>
      <c r="G14" s="91"/>
      <c r="H14" s="86">
        <v>10</v>
      </c>
      <c r="I14" s="91"/>
    </row>
    <row r="15" spans="1:9" ht="21.95" customHeight="1" thickBot="1" x14ac:dyDescent="0.2">
      <c r="A15" s="86">
        <v>11</v>
      </c>
      <c r="B15" s="86">
        <v>11</v>
      </c>
      <c r="C15" s="90" t="s">
        <v>51</v>
      </c>
      <c r="D15" s="86">
        <v>0.19</v>
      </c>
      <c r="E15" s="1"/>
      <c r="F15" s="1"/>
      <c r="G15" s="1"/>
      <c r="H15" s="1"/>
      <c r="I15" s="1"/>
    </row>
    <row r="16" spans="1:9" ht="21.95" customHeight="1" x14ac:dyDescent="0.15">
      <c r="A16" s="86">
        <v>12</v>
      </c>
      <c r="B16" s="86">
        <v>11</v>
      </c>
      <c r="C16" s="90" t="s">
        <v>49</v>
      </c>
      <c r="D16" s="86">
        <v>0.19</v>
      </c>
      <c r="E16" s="1"/>
      <c r="F16" s="92"/>
      <c r="G16" s="114" t="s">
        <v>91</v>
      </c>
      <c r="H16" s="134"/>
      <c r="I16" s="135" t="s">
        <v>30</v>
      </c>
    </row>
    <row r="17" spans="1:9" ht="21.95" customHeight="1" thickBot="1" x14ac:dyDescent="0.2">
      <c r="A17" s="86">
        <v>13</v>
      </c>
      <c r="B17" s="86">
        <v>11</v>
      </c>
      <c r="C17" s="90" t="s">
        <v>41</v>
      </c>
      <c r="D17" s="86">
        <v>0.19</v>
      </c>
      <c r="E17" s="1"/>
      <c r="F17" s="92"/>
      <c r="G17" s="115" t="s">
        <v>92</v>
      </c>
      <c r="H17" s="136"/>
      <c r="I17" s="137" t="s">
        <v>36</v>
      </c>
    </row>
    <row r="18" spans="1:9" ht="21.95" customHeight="1" x14ac:dyDescent="0.15">
      <c r="A18" s="86">
        <v>14</v>
      </c>
      <c r="B18" s="86">
        <v>14</v>
      </c>
      <c r="C18" s="90" t="s">
        <v>45</v>
      </c>
      <c r="D18" s="86">
        <v>0.1</v>
      </c>
      <c r="E18" s="1"/>
      <c r="F18" s="92"/>
      <c r="G18" s="116" t="s">
        <v>93</v>
      </c>
      <c r="H18" s="134"/>
      <c r="I18" s="138" t="s">
        <v>30</v>
      </c>
    </row>
    <row r="19" spans="1:9" ht="21.95" customHeight="1" thickBot="1" x14ac:dyDescent="0.2">
      <c r="A19" s="86">
        <v>15</v>
      </c>
      <c r="B19" s="86">
        <v>15</v>
      </c>
      <c r="C19" s="90" t="s">
        <v>50</v>
      </c>
      <c r="D19" s="86">
        <v>0.05</v>
      </c>
      <c r="E19" s="1"/>
      <c r="F19" s="92"/>
      <c r="G19" s="117" t="s">
        <v>97</v>
      </c>
      <c r="H19" s="136"/>
      <c r="I19" s="139" t="s">
        <v>57</v>
      </c>
    </row>
    <row r="20" spans="1:9" ht="21.95" customHeight="1" x14ac:dyDescent="0.15">
      <c r="A20" s="86">
        <v>16</v>
      </c>
      <c r="B20" s="86">
        <v>15</v>
      </c>
      <c r="C20" s="90" t="s">
        <v>39</v>
      </c>
      <c r="D20" s="86">
        <v>0.05</v>
      </c>
      <c r="E20" s="1"/>
      <c r="F20" s="92"/>
      <c r="G20" s="114" t="s">
        <v>92</v>
      </c>
      <c r="H20" s="134"/>
      <c r="I20" s="138" t="s">
        <v>95</v>
      </c>
    </row>
    <row r="21" spans="1:9" ht="21.95" customHeight="1" thickBot="1" x14ac:dyDescent="0.2">
      <c r="A21" s="86">
        <v>17</v>
      </c>
      <c r="B21" s="86"/>
      <c r="C21" s="90" t="s">
        <v>77</v>
      </c>
      <c r="D21" s="86"/>
      <c r="E21" s="1"/>
      <c r="F21" s="92"/>
      <c r="G21" s="115" t="s">
        <v>91</v>
      </c>
      <c r="H21" s="136"/>
      <c r="I21" s="137" t="s">
        <v>36</v>
      </c>
    </row>
    <row r="22" spans="1:9" ht="21.95" customHeight="1" x14ac:dyDescent="0.15">
      <c r="A22" s="86">
        <v>18</v>
      </c>
      <c r="B22" s="86"/>
      <c r="C22" s="90" t="s">
        <v>81</v>
      </c>
      <c r="D22" s="86"/>
      <c r="E22" s="1"/>
      <c r="F22" s="92"/>
      <c r="G22" s="116" t="s">
        <v>96</v>
      </c>
      <c r="H22" s="134"/>
      <c r="I22" s="138" t="s">
        <v>32</v>
      </c>
    </row>
    <row r="23" spans="1:9" ht="21.95" customHeight="1" thickBot="1" x14ac:dyDescent="0.2">
      <c r="A23" s="1"/>
      <c r="B23" s="1"/>
      <c r="C23" s="1"/>
      <c r="D23" s="1"/>
      <c r="E23" s="1"/>
      <c r="F23" s="1"/>
      <c r="G23" s="118" t="s">
        <v>93</v>
      </c>
      <c r="H23" s="136"/>
      <c r="I23" s="139" t="s">
        <v>131</v>
      </c>
    </row>
    <row r="24" spans="1:9" ht="21.95" customHeight="1" x14ac:dyDescent="0.15">
      <c r="A24" s="1"/>
      <c r="B24" s="141" t="s">
        <v>78</v>
      </c>
      <c r="C24" s="141"/>
      <c r="D24" s="141"/>
      <c r="E24" s="1"/>
      <c r="F24" s="1"/>
      <c r="G24" s="142" t="s">
        <v>79</v>
      </c>
      <c r="H24" s="142"/>
      <c r="I24" s="142"/>
    </row>
    <row r="25" spans="1:9" ht="21.95" customHeight="1" x14ac:dyDescent="0.15">
      <c r="A25" s="1"/>
      <c r="B25" s="86" t="s">
        <v>27</v>
      </c>
      <c r="C25" s="86" t="s">
        <v>13</v>
      </c>
      <c r="D25" s="86" t="s">
        <v>33</v>
      </c>
      <c r="E25" s="1"/>
      <c r="F25" s="88"/>
      <c r="G25" s="86" t="s">
        <v>74</v>
      </c>
      <c r="H25" s="89"/>
      <c r="I25" s="86" t="s">
        <v>61</v>
      </c>
    </row>
    <row r="26" spans="1:9" ht="21.95" customHeight="1" x14ac:dyDescent="0.15">
      <c r="A26" s="86">
        <v>1</v>
      </c>
      <c r="B26" s="87">
        <v>1</v>
      </c>
      <c r="C26" s="90" t="s">
        <v>48</v>
      </c>
      <c r="D26" s="119">
        <v>1</v>
      </c>
      <c r="E26" s="1"/>
      <c r="F26" s="86">
        <v>1</v>
      </c>
      <c r="G26" s="91"/>
      <c r="H26" s="86">
        <v>1</v>
      </c>
      <c r="I26" s="91"/>
    </row>
    <row r="27" spans="1:9" ht="21.95" customHeight="1" x14ac:dyDescent="0.15">
      <c r="A27" s="86">
        <v>2</v>
      </c>
      <c r="B27" s="87">
        <v>2</v>
      </c>
      <c r="C27" s="90" t="s">
        <v>44</v>
      </c>
      <c r="D27" s="119">
        <v>0.8666666666666667</v>
      </c>
      <c r="E27" s="1"/>
      <c r="F27" s="86">
        <v>2</v>
      </c>
      <c r="G27" s="91"/>
      <c r="H27" s="86">
        <v>2</v>
      </c>
      <c r="I27" s="91"/>
    </row>
    <row r="28" spans="1:9" ht="21.95" customHeight="1" x14ac:dyDescent="0.15">
      <c r="A28" s="86">
        <v>3</v>
      </c>
      <c r="B28" s="87">
        <v>3</v>
      </c>
      <c r="C28" s="90" t="s">
        <v>56</v>
      </c>
      <c r="D28" s="119">
        <v>0.83333333333333337</v>
      </c>
      <c r="E28" s="1"/>
      <c r="F28" s="86">
        <v>3</v>
      </c>
      <c r="G28" s="91"/>
      <c r="H28" s="86">
        <v>3</v>
      </c>
      <c r="I28" s="91"/>
    </row>
    <row r="29" spans="1:9" ht="21.95" customHeight="1" x14ac:dyDescent="0.15">
      <c r="A29" s="86">
        <v>4</v>
      </c>
      <c r="B29" s="86">
        <v>4</v>
      </c>
      <c r="C29" s="90" t="s">
        <v>40</v>
      </c>
      <c r="D29" s="120">
        <v>0.8</v>
      </c>
      <c r="E29" s="1"/>
      <c r="F29" s="86">
        <v>4</v>
      </c>
      <c r="G29" s="91"/>
      <c r="H29" s="86">
        <v>4</v>
      </c>
      <c r="I29" s="91"/>
    </row>
    <row r="30" spans="1:9" ht="21.95" customHeight="1" x14ac:dyDescent="0.15">
      <c r="A30" s="86">
        <v>5</v>
      </c>
      <c r="B30" s="86">
        <v>5</v>
      </c>
      <c r="C30" s="90" t="s">
        <v>42</v>
      </c>
      <c r="D30" s="120">
        <v>0.66666666666666663</v>
      </c>
      <c r="E30" s="1"/>
      <c r="F30" s="86">
        <v>5</v>
      </c>
      <c r="G30" s="91"/>
      <c r="H30" s="86">
        <v>5</v>
      </c>
      <c r="I30" s="91"/>
    </row>
    <row r="31" spans="1:9" ht="21.95" customHeight="1" x14ac:dyDescent="0.15">
      <c r="A31" s="86">
        <v>6</v>
      </c>
      <c r="B31" s="86">
        <v>5</v>
      </c>
      <c r="C31" s="90" t="s">
        <v>58</v>
      </c>
      <c r="D31" s="120">
        <v>0.66666666666666663</v>
      </c>
      <c r="E31" s="1"/>
      <c r="F31" s="86">
        <v>6</v>
      </c>
      <c r="G31" s="91"/>
      <c r="H31" s="86">
        <v>6</v>
      </c>
      <c r="I31" s="91"/>
    </row>
    <row r="32" spans="1:9" ht="21.95" customHeight="1" x14ac:dyDescent="0.15">
      <c r="A32" s="86">
        <v>7</v>
      </c>
      <c r="B32" s="86">
        <v>7</v>
      </c>
      <c r="C32" s="90" t="s">
        <v>39</v>
      </c>
      <c r="D32" s="120">
        <v>0.4</v>
      </c>
      <c r="E32" s="1"/>
      <c r="F32" s="86">
        <v>7</v>
      </c>
      <c r="G32" s="91"/>
      <c r="H32" s="86">
        <v>7</v>
      </c>
      <c r="I32" s="91"/>
    </row>
    <row r="33" spans="1:9" ht="21.95" customHeight="1" x14ac:dyDescent="0.15">
      <c r="A33" s="86">
        <v>8</v>
      </c>
      <c r="B33" s="86">
        <v>8</v>
      </c>
      <c r="C33" s="90" t="s">
        <v>45</v>
      </c>
      <c r="D33" s="120">
        <v>0.3888888888888889</v>
      </c>
      <c r="E33" s="1"/>
      <c r="F33" s="86">
        <v>8</v>
      </c>
      <c r="G33" s="91"/>
      <c r="H33" s="86">
        <v>8</v>
      </c>
      <c r="I33" s="91"/>
    </row>
    <row r="34" spans="1:9" ht="21.95" customHeight="1" x14ac:dyDescent="0.15">
      <c r="A34" s="86">
        <v>9</v>
      </c>
      <c r="B34" s="86">
        <v>8</v>
      </c>
      <c r="C34" s="90" t="s">
        <v>38</v>
      </c>
      <c r="D34" s="120">
        <v>0.3888888888888889</v>
      </c>
      <c r="E34" s="1"/>
      <c r="F34" s="86">
        <v>9</v>
      </c>
      <c r="G34" s="91"/>
      <c r="H34" s="86">
        <v>9</v>
      </c>
      <c r="I34" s="91"/>
    </row>
    <row r="35" spans="1:9" ht="21.95" customHeight="1" x14ac:dyDescent="0.15">
      <c r="A35" s="86">
        <v>10</v>
      </c>
      <c r="B35" s="86">
        <v>10</v>
      </c>
      <c r="C35" s="90" t="s">
        <v>41</v>
      </c>
      <c r="D35" s="120">
        <v>0.2</v>
      </c>
      <c r="E35" s="1"/>
      <c r="F35" s="86">
        <v>10</v>
      </c>
      <c r="G35" s="91"/>
      <c r="H35" s="86">
        <v>10</v>
      </c>
      <c r="I35" s="91"/>
    </row>
    <row r="36" spans="1:9" ht="21.95" customHeight="1" x14ac:dyDescent="0.15">
      <c r="A36" s="86">
        <v>11</v>
      </c>
      <c r="B36" s="86">
        <v>11</v>
      </c>
      <c r="C36" s="90" t="s">
        <v>46</v>
      </c>
      <c r="D36" s="120">
        <v>0.16666666666666666</v>
      </c>
      <c r="E36" s="1"/>
      <c r="F36" s="1"/>
      <c r="G36" s="1"/>
      <c r="H36" s="1"/>
      <c r="I36" s="1"/>
    </row>
    <row r="37" spans="1:9" ht="21.95" customHeight="1" x14ac:dyDescent="0.15">
      <c r="A37" s="86">
        <v>12</v>
      </c>
      <c r="B37" s="86">
        <v>12</v>
      </c>
      <c r="C37" s="90" t="s">
        <v>51</v>
      </c>
      <c r="D37" s="120">
        <v>0</v>
      </c>
      <c r="E37" s="1"/>
      <c r="F37" s="1"/>
      <c r="G37" s="121"/>
      <c r="H37" s="1"/>
      <c r="I37" s="1"/>
    </row>
    <row r="38" spans="1:9" ht="21.95" customHeight="1" x14ac:dyDescent="0.15">
      <c r="A38" s="86">
        <v>13</v>
      </c>
      <c r="B38" s="86">
        <v>13</v>
      </c>
      <c r="C38" s="90" t="s">
        <v>49</v>
      </c>
      <c r="D38" s="120">
        <v>0</v>
      </c>
      <c r="E38" s="1"/>
      <c r="F38" s="1"/>
      <c r="G38" s="1"/>
      <c r="H38" s="1"/>
      <c r="I38" s="1"/>
    </row>
  </sheetData>
  <mergeCells count="5">
    <mergeCell ref="A1:I1"/>
    <mergeCell ref="B3:D3"/>
    <mergeCell ref="G3:I3"/>
    <mergeCell ref="B24:D24"/>
    <mergeCell ref="G24:I24"/>
  </mergeCells>
  <phoneticPr fontId="2"/>
  <pageMargins left="0.52" right="0.38" top="0.56999999999999995" bottom="0.4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BC98"/>
  <sheetViews>
    <sheetView tabSelected="1" zoomScale="75" zoomScaleNormal="75" workbookViewId="0">
      <selection activeCell="Z15" sqref="Z15"/>
    </sheetView>
  </sheetViews>
  <sheetFormatPr defaultRowHeight="13.5" x14ac:dyDescent="0.15"/>
  <cols>
    <col min="1" max="1" width="3.625" customWidth="1"/>
    <col min="3" max="3" width="3.625" customWidth="1"/>
    <col min="4" max="4" width="15.625" customWidth="1"/>
    <col min="5" max="5" width="1.625" customWidth="1"/>
    <col min="6" max="8" width="5.625" customWidth="1"/>
    <col min="9" max="9" width="1.625" customWidth="1"/>
    <col min="10" max="10" width="15.625" customWidth="1"/>
    <col min="11" max="12" width="3.625" customWidth="1"/>
    <col min="13" max="16" width="15.625" customWidth="1"/>
    <col min="17" max="17" width="3.625" customWidth="1"/>
    <col min="18" max="74" width="3.875" customWidth="1"/>
  </cols>
  <sheetData>
    <row r="1" spans="1:54" ht="30" customHeight="1" x14ac:dyDescent="0.15">
      <c r="A1" s="143" t="s">
        <v>52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54" ht="20.25" customHeight="1" x14ac:dyDescent="0.15">
      <c r="A2" s="48"/>
      <c r="B2" s="144" t="s">
        <v>8</v>
      </c>
      <c r="C2" s="144"/>
      <c r="D2" s="144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54" ht="24.95" customHeight="1" thickBot="1" x14ac:dyDescent="0.2">
      <c r="A3" s="49"/>
      <c r="B3" s="145" t="s">
        <v>13</v>
      </c>
      <c r="C3" s="145"/>
      <c r="D3" s="145"/>
      <c r="E3" s="49"/>
      <c r="F3" s="49"/>
      <c r="G3" s="145" t="s">
        <v>13</v>
      </c>
      <c r="H3" s="145"/>
      <c r="I3" s="145"/>
      <c r="J3" s="145"/>
      <c r="K3" s="48"/>
      <c r="L3" s="146" t="s">
        <v>16</v>
      </c>
      <c r="M3" s="147"/>
      <c r="N3" s="146" t="s">
        <v>37</v>
      </c>
      <c r="O3" s="148"/>
      <c r="P3" s="147"/>
    </row>
    <row r="4" spans="1:54" ht="24.95" customHeight="1" thickBot="1" x14ac:dyDescent="0.2">
      <c r="A4" s="127">
        <v>1</v>
      </c>
      <c r="B4" s="146" t="s">
        <v>95</v>
      </c>
      <c r="C4" s="148"/>
      <c r="D4" s="147"/>
      <c r="E4" s="49"/>
      <c r="F4" s="127">
        <v>6</v>
      </c>
      <c r="G4" s="146" t="s">
        <v>120</v>
      </c>
      <c r="H4" s="148"/>
      <c r="I4" s="148"/>
      <c r="J4" s="147"/>
      <c r="K4" s="48"/>
      <c r="L4" s="146" t="s">
        <v>17</v>
      </c>
      <c r="M4" s="147"/>
      <c r="N4" s="146" t="s">
        <v>113</v>
      </c>
      <c r="O4" s="148"/>
      <c r="P4" s="147"/>
      <c r="S4" s="166" t="s">
        <v>8</v>
      </c>
      <c r="T4" s="166"/>
      <c r="U4" s="167"/>
      <c r="V4" s="164" t="s">
        <v>7</v>
      </c>
      <c r="W4" s="165"/>
      <c r="X4" s="149" t="s">
        <v>12</v>
      </c>
      <c r="Y4" s="163"/>
      <c r="Z4" s="149" t="s">
        <v>6</v>
      </c>
      <c r="AA4" s="150"/>
      <c r="AJ4" s="164" t="s">
        <v>7</v>
      </c>
      <c r="AK4" s="165"/>
      <c r="AL4" s="149" t="s">
        <v>12</v>
      </c>
      <c r="AM4" s="163"/>
      <c r="AN4" s="149" t="s">
        <v>6</v>
      </c>
      <c r="AO4" s="150"/>
      <c r="AV4" s="149" t="s">
        <v>7</v>
      </c>
      <c r="AW4" s="150"/>
      <c r="AX4" s="149" t="s">
        <v>12</v>
      </c>
      <c r="AY4" s="150"/>
      <c r="AZ4" s="149" t="s">
        <v>6</v>
      </c>
      <c r="BA4" s="150"/>
    </row>
    <row r="5" spans="1:54" ht="24.95" customHeight="1" x14ac:dyDescent="0.15">
      <c r="A5" s="127">
        <v>2</v>
      </c>
      <c r="B5" s="146" t="s">
        <v>98</v>
      </c>
      <c r="C5" s="148"/>
      <c r="D5" s="147"/>
      <c r="E5" s="49"/>
      <c r="F5" s="127">
        <v>7</v>
      </c>
      <c r="G5" s="146" t="s">
        <v>121</v>
      </c>
      <c r="H5" s="148"/>
      <c r="I5" s="148"/>
      <c r="J5" s="147"/>
      <c r="K5" s="48"/>
      <c r="L5" s="146" t="s">
        <v>18</v>
      </c>
      <c r="M5" s="147"/>
      <c r="N5" s="151" t="s">
        <v>19</v>
      </c>
      <c r="O5" s="152"/>
      <c r="P5" s="153"/>
      <c r="R5" s="15">
        <v>1</v>
      </c>
      <c r="S5" s="154" t="str">
        <f>G4</f>
        <v>エスペランサ</v>
      </c>
      <c r="T5" s="155"/>
      <c r="U5" s="156"/>
      <c r="V5" s="157">
        <v>1</v>
      </c>
      <c r="W5" s="158"/>
      <c r="X5" s="159">
        <f>BA24/(8*3)</f>
        <v>0</v>
      </c>
      <c r="Y5" s="160"/>
      <c r="Z5" s="161">
        <f>BA24</f>
        <v>0</v>
      </c>
      <c r="AA5" s="162"/>
      <c r="AF5" s="130">
        <v>1</v>
      </c>
      <c r="AG5" s="179"/>
      <c r="AH5" s="179"/>
      <c r="AI5" s="179"/>
      <c r="AJ5" s="180"/>
      <c r="AK5" s="180"/>
      <c r="AL5" s="168"/>
      <c r="AM5" s="168"/>
      <c r="AN5" s="180"/>
      <c r="AO5" s="180"/>
      <c r="AR5" s="45">
        <v>10</v>
      </c>
      <c r="AS5" s="179"/>
      <c r="AT5" s="179"/>
      <c r="AU5" s="179"/>
      <c r="AV5" s="169"/>
      <c r="AW5" s="169"/>
      <c r="AX5" s="168"/>
      <c r="AY5" s="168"/>
      <c r="AZ5" s="169"/>
      <c r="BA5" s="169"/>
    </row>
    <row r="6" spans="1:54" ht="24.95" customHeight="1" x14ac:dyDescent="0.15">
      <c r="A6" s="127">
        <v>3</v>
      </c>
      <c r="B6" s="146" t="s">
        <v>94</v>
      </c>
      <c r="C6" s="148"/>
      <c r="D6" s="147"/>
      <c r="E6" s="49"/>
      <c r="F6" s="127">
        <v>8</v>
      </c>
      <c r="G6" s="146" t="s">
        <v>101</v>
      </c>
      <c r="H6" s="148"/>
      <c r="I6" s="148"/>
      <c r="J6" s="147"/>
      <c r="K6" s="48"/>
      <c r="L6" s="146" t="s">
        <v>15</v>
      </c>
      <c r="M6" s="147"/>
      <c r="N6" s="151" t="s">
        <v>20</v>
      </c>
      <c r="O6" s="152"/>
      <c r="P6" s="153"/>
      <c r="R6" s="15">
        <v>2</v>
      </c>
      <c r="S6" s="170" t="str">
        <f>G6</f>
        <v>ＦＣ中村 Ｂ</v>
      </c>
      <c r="T6" s="171"/>
      <c r="U6" s="172"/>
      <c r="V6" s="173">
        <v>2</v>
      </c>
      <c r="W6" s="174"/>
      <c r="X6" s="175">
        <f>BA26/(8*3)</f>
        <v>0</v>
      </c>
      <c r="Y6" s="176"/>
      <c r="Z6" s="177">
        <f>BA26</f>
        <v>0</v>
      </c>
      <c r="AA6" s="178"/>
      <c r="AF6" s="129">
        <v>2</v>
      </c>
      <c r="AG6" s="183"/>
      <c r="AH6" s="183"/>
      <c r="AI6" s="183"/>
      <c r="AJ6" s="182"/>
      <c r="AK6" s="182"/>
      <c r="AL6" s="181"/>
      <c r="AM6" s="181"/>
      <c r="AN6" s="182"/>
      <c r="AO6" s="182"/>
      <c r="AR6" s="81">
        <v>11</v>
      </c>
      <c r="AS6" s="183"/>
      <c r="AT6" s="183"/>
      <c r="AU6" s="183"/>
      <c r="AV6" s="182"/>
      <c r="AW6" s="182"/>
      <c r="AX6" s="181"/>
      <c r="AY6" s="181"/>
      <c r="AZ6" s="182"/>
      <c r="BA6" s="182"/>
    </row>
    <row r="7" spans="1:54" ht="24.95" customHeight="1" x14ac:dyDescent="0.15">
      <c r="A7" s="127">
        <v>4</v>
      </c>
      <c r="B7" s="146" t="s">
        <v>100</v>
      </c>
      <c r="C7" s="148"/>
      <c r="D7" s="147"/>
      <c r="E7" s="49"/>
      <c r="F7" s="127">
        <v>9</v>
      </c>
      <c r="G7" s="146" t="s">
        <v>125</v>
      </c>
      <c r="H7" s="148"/>
      <c r="I7" s="148"/>
      <c r="J7" s="147"/>
      <c r="K7" s="49"/>
      <c r="L7" s="146" t="s">
        <v>28</v>
      </c>
      <c r="M7" s="147"/>
      <c r="N7" s="151" t="s">
        <v>29</v>
      </c>
      <c r="O7" s="152"/>
      <c r="P7" s="153"/>
      <c r="R7" s="15">
        <v>3</v>
      </c>
      <c r="S7" s="170" t="str">
        <f>B6</f>
        <v>HFC・ZERO</v>
      </c>
      <c r="T7" s="171"/>
      <c r="U7" s="172"/>
      <c r="V7" s="173">
        <v>3</v>
      </c>
      <c r="W7" s="174"/>
      <c r="X7" s="175">
        <f>BA21/(8*3)</f>
        <v>0</v>
      </c>
      <c r="Y7" s="176"/>
      <c r="Z7" s="177">
        <f>BA21</f>
        <v>0</v>
      </c>
      <c r="AA7" s="178"/>
      <c r="AF7" s="129">
        <v>3</v>
      </c>
      <c r="AG7" s="183"/>
      <c r="AH7" s="183"/>
      <c r="AI7" s="183"/>
      <c r="AJ7" s="184"/>
      <c r="AK7" s="184"/>
      <c r="AL7" s="181"/>
      <c r="AM7" s="181"/>
      <c r="AN7" s="184"/>
      <c r="AO7" s="184"/>
      <c r="AR7" s="81">
        <v>12</v>
      </c>
      <c r="AS7" s="183"/>
      <c r="AT7" s="183"/>
      <c r="AU7" s="183"/>
      <c r="AV7" s="184"/>
      <c r="AW7" s="184"/>
      <c r="AX7" s="181"/>
      <c r="AY7" s="181"/>
      <c r="AZ7" s="184"/>
      <c r="BA7" s="184"/>
    </row>
    <row r="8" spans="1:54" ht="24.95" customHeight="1" x14ac:dyDescent="0.15">
      <c r="A8" s="127">
        <v>5</v>
      </c>
      <c r="B8" s="146" t="s">
        <v>108</v>
      </c>
      <c r="C8" s="148"/>
      <c r="D8" s="147"/>
      <c r="E8" s="49"/>
      <c r="F8" s="49"/>
      <c r="G8" s="49"/>
      <c r="H8" s="49"/>
      <c r="I8" s="49"/>
      <c r="J8" s="49"/>
      <c r="K8" s="49"/>
      <c r="L8" s="49"/>
      <c r="P8" s="49"/>
      <c r="R8" s="15">
        <v>4</v>
      </c>
      <c r="S8" s="170" t="str">
        <f>B4</f>
        <v>久下田ＦＣ</v>
      </c>
      <c r="T8" s="171"/>
      <c r="U8" s="172"/>
      <c r="V8" s="173">
        <v>4</v>
      </c>
      <c r="W8" s="174"/>
      <c r="X8" s="175">
        <f>BA19/(8*3)</f>
        <v>0</v>
      </c>
      <c r="Y8" s="176"/>
      <c r="Z8" s="177">
        <f>BA19</f>
        <v>0</v>
      </c>
      <c r="AA8" s="178"/>
      <c r="AF8" s="129">
        <v>4</v>
      </c>
      <c r="AG8" s="183"/>
      <c r="AH8" s="183"/>
      <c r="AI8" s="183"/>
      <c r="AJ8" s="184"/>
      <c r="AK8" s="184"/>
      <c r="AL8" s="181"/>
      <c r="AM8" s="181"/>
      <c r="AN8" s="184"/>
      <c r="AO8" s="184"/>
      <c r="AR8" s="81">
        <v>13</v>
      </c>
      <c r="AS8" s="183"/>
      <c r="AT8" s="183"/>
      <c r="AU8" s="183"/>
      <c r="AV8" s="184"/>
      <c r="AW8" s="184"/>
      <c r="AX8" s="181"/>
      <c r="AY8" s="181"/>
      <c r="AZ8" s="184"/>
      <c r="BA8" s="184"/>
      <c r="BB8" s="16"/>
    </row>
    <row r="9" spans="1:54" ht="24.95" customHeight="1" x14ac:dyDescent="0.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R9" s="15">
        <v>5</v>
      </c>
      <c r="S9" s="170" t="str">
        <f>B8</f>
        <v>ＦＣ真岡21 Ａ</v>
      </c>
      <c r="T9" s="171"/>
      <c r="U9" s="172"/>
      <c r="V9" s="173">
        <v>5</v>
      </c>
      <c r="W9" s="174"/>
      <c r="X9" s="175">
        <f>BA23/(8*3)</f>
        <v>0</v>
      </c>
      <c r="Y9" s="176"/>
      <c r="Z9" s="177">
        <f>BA23</f>
        <v>0</v>
      </c>
      <c r="AA9" s="178"/>
      <c r="AF9" s="129">
        <v>5</v>
      </c>
      <c r="AG9" s="183"/>
      <c r="AH9" s="183"/>
      <c r="AI9" s="183"/>
      <c r="AJ9" s="184"/>
      <c r="AK9" s="184"/>
      <c r="AL9" s="181"/>
      <c r="AM9" s="181"/>
      <c r="AN9" s="184"/>
      <c r="AO9" s="184"/>
      <c r="AR9" s="46">
        <v>14</v>
      </c>
      <c r="AS9" s="183"/>
      <c r="AT9" s="183"/>
      <c r="AU9" s="183"/>
      <c r="AV9" s="182"/>
      <c r="AW9" s="182"/>
      <c r="AX9" s="181"/>
      <c r="AY9" s="181"/>
      <c r="AZ9" s="182"/>
      <c r="BA9" s="182"/>
      <c r="BB9" s="16"/>
    </row>
    <row r="10" spans="1:54" ht="24.95" customHeight="1" x14ac:dyDescent="0.15">
      <c r="A10" s="185" t="s">
        <v>21</v>
      </c>
      <c r="B10" s="185"/>
      <c r="C10" s="185"/>
      <c r="D10" s="127" t="s">
        <v>13</v>
      </c>
      <c r="E10" s="49"/>
      <c r="F10" s="146" t="s">
        <v>23</v>
      </c>
      <c r="G10" s="148"/>
      <c r="H10" s="147"/>
      <c r="I10" s="49"/>
      <c r="J10" s="127" t="s">
        <v>13</v>
      </c>
      <c r="K10" s="49"/>
      <c r="L10" s="49"/>
      <c r="M10" s="127" t="s">
        <v>25</v>
      </c>
      <c r="N10" s="127" t="s">
        <v>26</v>
      </c>
      <c r="O10" s="127" t="s">
        <v>26</v>
      </c>
      <c r="P10" s="127" t="s">
        <v>24</v>
      </c>
      <c r="R10" s="15">
        <v>6</v>
      </c>
      <c r="S10" s="170" t="str">
        <f>B5</f>
        <v>亀山ＳＣ</v>
      </c>
      <c r="T10" s="171"/>
      <c r="U10" s="172"/>
      <c r="V10" s="173">
        <v>6</v>
      </c>
      <c r="W10" s="174"/>
      <c r="X10" s="175">
        <f>BA20/(8*3)</f>
        <v>0</v>
      </c>
      <c r="Y10" s="176"/>
      <c r="Z10" s="177">
        <f>BA20</f>
        <v>0</v>
      </c>
      <c r="AA10" s="178"/>
      <c r="AF10" s="129">
        <v>6</v>
      </c>
      <c r="AG10" s="183"/>
      <c r="AH10" s="183"/>
      <c r="AI10" s="183"/>
      <c r="AJ10" s="184"/>
      <c r="AK10" s="184"/>
      <c r="AL10" s="181"/>
      <c r="AM10" s="181"/>
      <c r="AN10" s="184"/>
      <c r="AO10" s="184"/>
      <c r="AR10" s="81">
        <v>15</v>
      </c>
      <c r="AS10" s="183"/>
      <c r="AT10" s="183"/>
      <c r="AU10" s="183"/>
      <c r="AV10" s="184"/>
      <c r="AW10" s="184"/>
      <c r="AX10" s="181"/>
      <c r="AY10" s="181"/>
      <c r="AZ10" s="184"/>
      <c r="BA10" s="184"/>
    </row>
    <row r="11" spans="1:54" ht="24.95" customHeight="1" x14ac:dyDescent="0.15">
      <c r="A11" s="49">
        <v>1</v>
      </c>
      <c r="B11" s="60">
        <v>0.375</v>
      </c>
      <c r="C11" s="127">
        <v>1</v>
      </c>
      <c r="D11" s="127" t="str">
        <f>B4</f>
        <v>久下田ＦＣ</v>
      </c>
      <c r="E11" s="49"/>
      <c r="F11" s="124"/>
      <c r="G11" s="125" t="s">
        <v>14</v>
      </c>
      <c r="H11" s="126"/>
      <c r="I11" s="49"/>
      <c r="J11" s="127" t="str">
        <f>G7</f>
        <v>Ｊ-ＳＰＯＲ Ｂ</v>
      </c>
      <c r="K11" s="127">
        <v>9</v>
      </c>
      <c r="L11" s="49"/>
      <c r="M11" s="127" t="str">
        <f>G4</f>
        <v>エスペランサ</v>
      </c>
      <c r="N11" s="127" t="str">
        <f>B6</f>
        <v>HFC・ZERO</v>
      </c>
      <c r="O11" s="127" t="str">
        <f>B6</f>
        <v>HFC・ZERO</v>
      </c>
      <c r="P11" s="127" t="str">
        <f>G4</f>
        <v>エスペランサ</v>
      </c>
      <c r="R11" s="15">
        <v>7</v>
      </c>
      <c r="S11" s="170" t="str">
        <f>B7</f>
        <v>ＦＣ中村 Ａ</v>
      </c>
      <c r="T11" s="171"/>
      <c r="U11" s="172"/>
      <c r="V11" s="173">
        <v>7</v>
      </c>
      <c r="W11" s="174"/>
      <c r="X11" s="175">
        <f>BA22/(8*3)</f>
        <v>0</v>
      </c>
      <c r="Y11" s="176"/>
      <c r="Z11" s="177">
        <f>BA22</f>
        <v>0</v>
      </c>
      <c r="AA11" s="178"/>
      <c r="AF11" s="112">
        <v>7</v>
      </c>
      <c r="AG11" s="186"/>
      <c r="AH11" s="187"/>
      <c r="AI11" s="188"/>
      <c r="AJ11" s="189"/>
      <c r="AK11" s="190"/>
      <c r="AL11" s="191"/>
      <c r="AM11" s="192"/>
      <c r="AN11" s="189"/>
      <c r="AO11" s="190"/>
      <c r="AR11" s="81">
        <v>16</v>
      </c>
      <c r="AS11" s="183"/>
      <c r="AT11" s="183"/>
      <c r="AU11" s="183"/>
      <c r="AV11" s="184"/>
      <c r="AW11" s="184"/>
      <c r="AX11" s="181"/>
      <c r="AY11" s="181"/>
      <c r="AZ11" s="184"/>
      <c r="BA11" s="184"/>
    </row>
    <row r="12" spans="1:54" ht="24.95" customHeight="1" x14ac:dyDescent="0.15">
      <c r="A12" s="49">
        <v>2</v>
      </c>
      <c r="B12" s="60">
        <v>0.40972222222222227</v>
      </c>
      <c r="C12" s="127">
        <v>3</v>
      </c>
      <c r="D12" s="127" t="str">
        <f>B6</f>
        <v>HFC・ZERO</v>
      </c>
      <c r="E12" s="49"/>
      <c r="F12" s="124"/>
      <c r="G12" s="125" t="s">
        <v>14</v>
      </c>
      <c r="H12" s="126"/>
      <c r="I12" s="49"/>
      <c r="J12" s="127" t="str">
        <f>G5</f>
        <v>アミスタ Ｂ</v>
      </c>
      <c r="K12" s="127">
        <v>7</v>
      </c>
      <c r="L12" s="49"/>
      <c r="M12" s="127" t="str">
        <f>B4</f>
        <v>久下田ＦＣ</v>
      </c>
      <c r="N12" s="127" t="str">
        <f>B8</f>
        <v>ＦＣ真岡21 Ａ</v>
      </c>
      <c r="O12" s="127" t="str">
        <f>B8</f>
        <v>ＦＣ真岡21 Ａ</v>
      </c>
      <c r="P12" s="127" t="str">
        <f>B4</f>
        <v>久下田ＦＣ</v>
      </c>
      <c r="R12" s="15">
        <v>8</v>
      </c>
      <c r="S12" s="170" t="str">
        <f>G7</f>
        <v>Ｊ-ＳＰＯＲ Ｂ</v>
      </c>
      <c r="T12" s="171"/>
      <c r="U12" s="172"/>
      <c r="V12" s="173">
        <v>8</v>
      </c>
      <c r="W12" s="174"/>
      <c r="X12" s="175">
        <f>BA27/(8*3)</f>
        <v>0</v>
      </c>
      <c r="Y12" s="176"/>
      <c r="Z12" s="177">
        <f>BA27</f>
        <v>0</v>
      </c>
      <c r="AA12" s="178"/>
      <c r="AF12" s="129">
        <v>8</v>
      </c>
      <c r="AG12" s="183"/>
      <c r="AH12" s="183"/>
      <c r="AI12" s="183"/>
      <c r="AJ12" s="182"/>
      <c r="AK12" s="182"/>
      <c r="AL12" s="181"/>
      <c r="AM12" s="181"/>
      <c r="AN12" s="182"/>
      <c r="AO12" s="182"/>
      <c r="AR12" s="81">
        <v>17</v>
      </c>
      <c r="AS12" s="183"/>
      <c r="AT12" s="183"/>
      <c r="AU12" s="183"/>
      <c r="AV12" s="182"/>
      <c r="AW12" s="182"/>
      <c r="AX12" s="181"/>
      <c r="AY12" s="181"/>
      <c r="AZ12" s="182"/>
      <c r="BA12" s="182"/>
    </row>
    <row r="13" spans="1:54" ht="24.95" customHeight="1" thickBot="1" x14ac:dyDescent="0.2">
      <c r="A13" s="49">
        <v>3</v>
      </c>
      <c r="B13" s="60">
        <v>0.44444444444444497</v>
      </c>
      <c r="C13" s="127">
        <v>1</v>
      </c>
      <c r="D13" s="127" t="str">
        <f>B4</f>
        <v>久下田ＦＣ</v>
      </c>
      <c r="E13" s="49"/>
      <c r="F13" s="124"/>
      <c r="G13" s="125" t="s">
        <v>14</v>
      </c>
      <c r="H13" s="126"/>
      <c r="I13" s="49"/>
      <c r="J13" s="127" t="str">
        <f>B8</f>
        <v>ＦＣ真岡21 Ａ</v>
      </c>
      <c r="K13" s="127">
        <v>5</v>
      </c>
      <c r="L13" s="49"/>
      <c r="M13" s="127" t="str">
        <f>G5</f>
        <v>アミスタ Ｂ</v>
      </c>
      <c r="N13" s="127" t="str">
        <f>G4</f>
        <v>エスペランサ</v>
      </c>
      <c r="O13" s="127" t="str">
        <f>G4</f>
        <v>エスペランサ</v>
      </c>
      <c r="P13" s="127" t="str">
        <f>G5</f>
        <v>アミスタ Ｂ</v>
      </c>
      <c r="R13" s="131">
        <v>9</v>
      </c>
      <c r="S13" s="193" t="str">
        <f>G5</f>
        <v>アミスタ Ｂ</v>
      </c>
      <c r="T13" s="194"/>
      <c r="U13" s="195"/>
      <c r="V13" s="196">
        <v>9</v>
      </c>
      <c r="W13" s="197"/>
      <c r="X13" s="198">
        <f>BA25/(8*3)</f>
        <v>0</v>
      </c>
      <c r="Y13" s="199"/>
      <c r="Z13" s="200">
        <f>BA25</f>
        <v>0</v>
      </c>
      <c r="AA13" s="201"/>
      <c r="AF13" s="128">
        <v>9</v>
      </c>
      <c r="AG13" s="202"/>
      <c r="AH13" s="202"/>
      <c r="AI13" s="202"/>
      <c r="AJ13" s="203"/>
      <c r="AK13" s="203"/>
      <c r="AL13" s="204"/>
      <c r="AM13" s="204"/>
      <c r="AN13" s="203"/>
      <c r="AO13" s="203"/>
      <c r="AR13" s="44">
        <v>18</v>
      </c>
      <c r="AS13" s="205"/>
      <c r="AT13" s="205"/>
      <c r="AU13" s="205"/>
      <c r="AV13" s="203"/>
      <c r="AW13" s="203"/>
      <c r="AX13" s="204"/>
      <c r="AY13" s="204"/>
      <c r="AZ13" s="203"/>
      <c r="BA13" s="203"/>
    </row>
    <row r="14" spans="1:54" ht="24.95" customHeight="1" x14ac:dyDescent="0.15">
      <c r="A14" s="49">
        <v>4</v>
      </c>
      <c r="B14" s="60">
        <v>0.47916666666666702</v>
      </c>
      <c r="C14" s="127">
        <v>3</v>
      </c>
      <c r="D14" s="127" t="str">
        <f>B6</f>
        <v>HFC・ZERO</v>
      </c>
      <c r="E14" s="49"/>
      <c r="F14" s="124"/>
      <c r="G14" s="125" t="s">
        <v>14</v>
      </c>
      <c r="H14" s="126"/>
      <c r="I14" s="49"/>
      <c r="J14" s="127" t="str">
        <f>G6</f>
        <v>ＦＣ中村 Ｂ</v>
      </c>
      <c r="K14" s="127">
        <v>8</v>
      </c>
      <c r="L14" s="49"/>
      <c r="M14" s="127" t="str">
        <f>B5</f>
        <v>亀山ＳＣ</v>
      </c>
      <c r="N14" s="127" t="str">
        <f>B4</f>
        <v>久下田ＦＣ</v>
      </c>
      <c r="O14" s="127" t="str">
        <f>B4</f>
        <v>久下田ＦＣ</v>
      </c>
      <c r="P14" s="127" t="str">
        <f>B5</f>
        <v>亀山ＳＣ</v>
      </c>
      <c r="AX14" s="132"/>
    </row>
    <row r="15" spans="1:54" ht="24.95" customHeight="1" x14ac:dyDescent="0.15">
      <c r="A15" s="49">
        <v>5</v>
      </c>
      <c r="B15" s="60">
        <v>0.51388888888888895</v>
      </c>
      <c r="C15" s="127">
        <v>5</v>
      </c>
      <c r="D15" s="127" t="str">
        <f>B8</f>
        <v>ＦＣ真岡21 Ａ</v>
      </c>
      <c r="E15" s="49"/>
      <c r="F15" s="124"/>
      <c r="G15" s="125" t="s">
        <v>14</v>
      </c>
      <c r="H15" s="126"/>
      <c r="I15" s="49"/>
      <c r="J15" s="127" t="str">
        <f>G4</f>
        <v>エスペランサ</v>
      </c>
      <c r="K15" s="127">
        <v>6</v>
      </c>
      <c r="L15" s="49"/>
      <c r="M15" s="127" t="str">
        <f>G6</f>
        <v>ＦＣ中村 Ｂ</v>
      </c>
      <c r="N15" s="127" t="str">
        <f>B7</f>
        <v>ＦＣ中村 Ａ</v>
      </c>
      <c r="O15" s="127" t="str">
        <f>B7</f>
        <v>ＦＣ中村 Ａ</v>
      </c>
      <c r="P15" s="127" t="str">
        <f>G6</f>
        <v>ＦＣ中村 Ｂ</v>
      </c>
      <c r="AX15" s="132"/>
    </row>
    <row r="16" spans="1:54" ht="24.75" customHeight="1" thickBot="1" x14ac:dyDescent="0.2">
      <c r="A16" s="50"/>
      <c r="B16" s="51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55" ht="24.75" customHeight="1" thickBo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BC17" s="16"/>
    </row>
    <row r="18" spans="1:55" ht="24.95" customHeight="1" thickBot="1" x14ac:dyDescent="0.2">
      <c r="A18" s="185" t="s">
        <v>22</v>
      </c>
      <c r="B18" s="185"/>
      <c r="C18" s="185"/>
      <c r="D18" s="127" t="s">
        <v>13</v>
      </c>
      <c r="E18" s="49"/>
      <c r="F18" s="146" t="s">
        <v>23</v>
      </c>
      <c r="G18" s="148"/>
      <c r="H18" s="147"/>
      <c r="I18" s="49"/>
      <c r="J18" s="127" t="s">
        <v>13</v>
      </c>
      <c r="K18" s="49"/>
      <c r="L18" s="49"/>
      <c r="M18" s="127" t="s">
        <v>25</v>
      </c>
      <c r="N18" s="127" t="s">
        <v>26</v>
      </c>
      <c r="O18" s="127" t="s">
        <v>26</v>
      </c>
      <c r="P18" s="127" t="s">
        <v>24</v>
      </c>
      <c r="S18" s="206" t="s">
        <v>8</v>
      </c>
      <c r="T18" s="206"/>
      <c r="U18" s="207"/>
      <c r="V18" s="208" t="str">
        <f>S19</f>
        <v>久下田ＦＣ</v>
      </c>
      <c r="W18" s="209"/>
      <c r="X18" s="210"/>
      <c r="Y18" s="211" t="str">
        <f>S20</f>
        <v>亀山ＳＣ</v>
      </c>
      <c r="Z18" s="209"/>
      <c r="AA18" s="210"/>
      <c r="AB18" s="211" t="str">
        <f>S21</f>
        <v>HFC・ZERO</v>
      </c>
      <c r="AC18" s="209"/>
      <c r="AD18" s="210"/>
      <c r="AE18" s="211" t="str">
        <f>S22</f>
        <v>ＦＣ中村 Ａ</v>
      </c>
      <c r="AF18" s="209"/>
      <c r="AG18" s="210"/>
      <c r="AH18" s="209" t="str">
        <f>S23</f>
        <v>ＦＣ真岡21 Ａ</v>
      </c>
      <c r="AI18" s="209"/>
      <c r="AJ18" s="210"/>
      <c r="AK18" s="209" t="str">
        <f>S24</f>
        <v>エスペランサ</v>
      </c>
      <c r="AL18" s="209"/>
      <c r="AM18" s="209"/>
      <c r="AN18" s="211" t="str">
        <f>S25</f>
        <v>アミスタ Ｂ</v>
      </c>
      <c r="AO18" s="209"/>
      <c r="AP18" s="210"/>
      <c r="AQ18" s="211" t="str">
        <f>S26</f>
        <v>ＦＣ中村 Ｂ</v>
      </c>
      <c r="AR18" s="209"/>
      <c r="AS18" s="210"/>
      <c r="AT18" s="211" t="str">
        <f>S27</f>
        <v>Ｊ-ＳＰＯＲ Ｂ</v>
      </c>
      <c r="AU18" s="209"/>
      <c r="AV18" s="217"/>
      <c r="AX18" s="39" t="s">
        <v>9</v>
      </c>
      <c r="AY18" s="40" t="s">
        <v>10</v>
      </c>
      <c r="AZ18" s="38" t="s">
        <v>11</v>
      </c>
      <c r="BA18" s="218" t="s">
        <v>6</v>
      </c>
      <c r="BB18" s="219"/>
      <c r="BC18" s="16"/>
    </row>
    <row r="19" spans="1:55" ht="24.95" customHeight="1" x14ac:dyDescent="0.15">
      <c r="A19" s="49">
        <v>1</v>
      </c>
      <c r="B19" s="60">
        <v>0.375</v>
      </c>
      <c r="C19" s="127">
        <v>2</v>
      </c>
      <c r="D19" s="127" t="str">
        <f>B5</f>
        <v>亀山ＳＣ</v>
      </c>
      <c r="E19" s="49"/>
      <c r="F19" s="124"/>
      <c r="G19" s="125" t="s">
        <v>14</v>
      </c>
      <c r="H19" s="126"/>
      <c r="I19" s="49"/>
      <c r="J19" s="127" t="str">
        <f>G6</f>
        <v>ＦＣ中村 Ｂ</v>
      </c>
      <c r="K19" s="127">
        <v>8</v>
      </c>
      <c r="L19" s="49"/>
      <c r="M19" s="127" t="str">
        <f>B7</f>
        <v>ＦＣ中村 Ａ</v>
      </c>
      <c r="N19" s="127" t="str">
        <f>G5</f>
        <v>アミスタ Ｂ</v>
      </c>
      <c r="O19" s="127" t="str">
        <f>G5</f>
        <v>アミスタ Ｂ</v>
      </c>
      <c r="P19" s="127" t="str">
        <f>B7</f>
        <v>ＦＣ中村 Ａ</v>
      </c>
      <c r="S19" s="220" t="str">
        <f>S8</f>
        <v>久下田ＦＣ</v>
      </c>
      <c r="T19" s="221"/>
      <c r="U19" s="222"/>
      <c r="V19" s="20"/>
      <c r="W19" s="21"/>
      <c r="X19" s="22"/>
      <c r="Y19" s="96">
        <f>F77</f>
        <v>0</v>
      </c>
      <c r="Z19" s="97" t="s">
        <v>0</v>
      </c>
      <c r="AA19" s="98">
        <f>H77</f>
        <v>0</v>
      </c>
      <c r="AB19" s="96">
        <f>F36</f>
        <v>0</v>
      </c>
      <c r="AC19" s="97" t="s">
        <v>0</v>
      </c>
      <c r="AD19" s="98">
        <f>H36</f>
        <v>0</v>
      </c>
      <c r="AE19" s="96">
        <f>F79</f>
        <v>0</v>
      </c>
      <c r="AF19" s="97" t="s">
        <v>0</v>
      </c>
      <c r="AG19" s="98">
        <f>H79</f>
        <v>0</v>
      </c>
      <c r="AH19" s="97">
        <f>F13</f>
        <v>0</v>
      </c>
      <c r="AI19" s="97" t="s">
        <v>0</v>
      </c>
      <c r="AJ19" s="98">
        <f>H13</f>
        <v>0</v>
      </c>
      <c r="AK19" s="97">
        <f>F57</f>
        <v>0</v>
      </c>
      <c r="AL19" s="97" t="s">
        <v>0</v>
      </c>
      <c r="AM19" s="97">
        <f>H57</f>
        <v>0</v>
      </c>
      <c r="AN19" s="96">
        <f>F55</f>
        <v>0</v>
      </c>
      <c r="AO19" s="97" t="s">
        <v>0</v>
      </c>
      <c r="AP19" s="98">
        <f>H55</f>
        <v>0</v>
      </c>
      <c r="AQ19" s="96">
        <f>F33</f>
        <v>0</v>
      </c>
      <c r="AR19" s="97" t="s">
        <v>0</v>
      </c>
      <c r="AS19" s="98">
        <f>H33</f>
        <v>0</v>
      </c>
      <c r="AT19" s="96">
        <f>F11</f>
        <v>0</v>
      </c>
      <c r="AU19" s="97" t="s">
        <v>0</v>
      </c>
      <c r="AV19" s="99">
        <f>H11</f>
        <v>0</v>
      </c>
      <c r="AX19" s="41"/>
      <c r="AY19" s="42"/>
      <c r="AZ19" s="43"/>
      <c r="BA19" s="223">
        <f t="shared" ref="BA19:BA27" si="0">(AX19*3)+(AZ19*1)</f>
        <v>0</v>
      </c>
      <c r="BB19" s="224"/>
      <c r="BC19" s="16"/>
    </row>
    <row r="20" spans="1:55" ht="24.95" customHeight="1" x14ac:dyDescent="0.15">
      <c r="A20" s="49">
        <v>2</v>
      </c>
      <c r="B20" s="60">
        <v>0.40972222222222227</v>
      </c>
      <c r="C20" s="127">
        <v>4</v>
      </c>
      <c r="D20" s="127" t="str">
        <f>B7</f>
        <v>ＦＣ中村 Ａ</v>
      </c>
      <c r="E20" s="49"/>
      <c r="F20" s="124"/>
      <c r="G20" s="125" t="s">
        <v>14</v>
      </c>
      <c r="H20" s="126"/>
      <c r="I20" s="49"/>
      <c r="J20" s="127" t="str">
        <f>G4</f>
        <v>エスペランサ</v>
      </c>
      <c r="K20" s="127">
        <v>6</v>
      </c>
      <c r="L20" s="49"/>
      <c r="M20" s="127" t="str">
        <f>G7</f>
        <v>Ｊ-ＳＰＯＲ Ｂ</v>
      </c>
      <c r="N20" s="127" t="str">
        <f>B5</f>
        <v>亀山ＳＣ</v>
      </c>
      <c r="O20" s="127" t="str">
        <f>B5</f>
        <v>亀山ＳＣ</v>
      </c>
      <c r="P20" s="127" t="str">
        <f>G7</f>
        <v>Ｊ-ＳＰＯＲ Ｂ</v>
      </c>
      <c r="S20" s="212" t="str">
        <f>S10</f>
        <v>亀山ＳＣ</v>
      </c>
      <c r="T20" s="213"/>
      <c r="U20" s="214"/>
      <c r="V20" s="104">
        <f>AA19</f>
        <v>0</v>
      </c>
      <c r="W20" s="125" t="s">
        <v>0</v>
      </c>
      <c r="X20" s="126">
        <f>Y19</f>
        <v>0</v>
      </c>
      <c r="Y20" s="5"/>
      <c r="Z20" s="3"/>
      <c r="AA20" s="4"/>
      <c r="AB20" s="124">
        <f>F63</f>
        <v>0</v>
      </c>
      <c r="AC20" s="125" t="s">
        <v>0</v>
      </c>
      <c r="AD20" s="126">
        <f>H63</f>
        <v>0</v>
      </c>
      <c r="AE20" s="124">
        <f>F81</f>
        <v>0</v>
      </c>
      <c r="AF20" s="125" t="s">
        <v>0</v>
      </c>
      <c r="AG20" s="126">
        <f>H81</f>
        <v>0</v>
      </c>
      <c r="AH20" s="125">
        <f>F41</f>
        <v>0</v>
      </c>
      <c r="AI20" s="125" t="s">
        <v>0</v>
      </c>
      <c r="AJ20" s="126">
        <f>H41</f>
        <v>0</v>
      </c>
      <c r="AK20" s="125">
        <f>F35</f>
        <v>0</v>
      </c>
      <c r="AL20" s="125" t="s">
        <v>0</v>
      </c>
      <c r="AM20" s="125">
        <f>H35</f>
        <v>0</v>
      </c>
      <c r="AN20" s="124">
        <f>F65</f>
        <v>0</v>
      </c>
      <c r="AO20" s="125" t="s">
        <v>0</v>
      </c>
      <c r="AP20" s="126">
        <f>H65</f>
        <v>0</v>
      </c>
      <c r="AQ20" s="124">
        <f>F19</f>
        <v>0</v>
      </c>
      <c r="AR20" s="125" t="s">
        <v>0</v>
      </c>
      <c r="AS20" s="126">
        <f>H19</f>
        <v>0</v>
      </c>
      <c r="AT20" s="124">
        <f>F21</f>
        <v>0</v>
      </c>
      <c r="AU20" s="125" t="s">
        <v>0</v>
      </c>
      <c r="AV20" s="100">
        <f>H21</f>
        <v>0</v>
      </c>
      <c r="AX20" s="33"/>
      <c r="AY20" s="26"/>
      <c r="AZ20" s="34"/>
      <c r="BA20" s="215">
        <f t="shared" si="0"/>
        <v>0</v>
      </c>
      <c r="BB20" s="216"/>
      <c r="BC20" s="16"/>
    </row>
    <row r="21" spans="1:55" ht="24.95" customHeight="1" x14ac:dyDescent="0.15">
      <c r="A21" s="49">
        <v>3</v>
      </c>
      <c r="B21" s="60">
        <v>0.44444444444444497</v>
      </c>
      <c r="C21" s="127">
        <v>2</v>
      </c>
      <c r="D21" s="127" t="str">
        <f>B5</f>
        <v>亀山ＳＣ</v>
      </c>
      <c r="E21" s="49"/>
      <c r="F21" s="124"/>
      <c r="G21" s="125" t="s">
        <v>14</v>
      </c>
      <c r="H21" s="126"/>
      <c r="I21" s="49"/>
      <c r="J21" s="127" t="str">
        <f>G7</f>
        <v>Ｊ-ＳＰＯＲ Ｂ</v>
      </c>
      <c r="K21" s="127">
        <v>9</v>
      </c>
      <c r="L21" s="49"/>
      <c r="M21" s="127" t="str">
        <f>B6</f>
        <v>HFC・ZERO</v>
      </c>
      <c r="N21" s="127" t="str">
        <f>G6</f>
        <v>ＦＣ中村 Ｂ</v>
      </c>
      <c r="O21" s="127" t="str">
        <f>G6</f>
        <v>ＦＣ中村 Ｂ</v>
      </c>
      <c r="P21" s="127" t="str">
        <f>B6</f>
        <v>HFC・ZERO</v>
      </c>
      <c r="S21" s="212" t="str">
        <f>S7</f>
        <v>HFC・ZERO</v>
      </c>
      <c r="T21" s="213"/>
      <c r="U21" s="214"/>
      <c r="V21" s="104">
        <f>AD19</f>
        <v>0</v>
      </c>
      <c r="W21" s="125" t="s">
        <v>0</v>
      </c>
      <c r="X21" s="126">
        <f>AB19</f>
        <v>0</v>
      </c>
      <c r="Y21" s="124">
        <f>AD20</f>
        <v>0</v>
      </c>
      <c r="Z21" s="125" t="s">
        <v>0</v>
      </c>
      <c r="AA21" s="126">
        <f>AB20</f>
        <v>0</v>
      </c>
      <c r="AB21" s="5"/>
      <c r="AC21" s="3"/>
      <c r="AD21" s="4"/>
      <c r="AE21" s="124">
        <f>F34</f>
        <v>0</v>
      </c>
      <c r="AF21" s="125" t="s">
        <v>0</v>
      </c>
      <c r="AG21" s="126">
        <f>H34</f>
        <v>0</v>
      </c>
      <c r="AH21" s="125">
        <f>F80</f>
        <v>0</v>
      </c>
      <c r="AI21" s="125" t="s">
        <v>0</v>
      </c>
      <c r="AJ21" s="126">
        <f>H80</f>
        <v>0</v>
      </c>
      <c r="AK21" s="125">
        <f>F85</f>
        <v>0</v>
      </c>
      <c r="AL21" s="125" t="s">
        <v>0</v>
      </c>
      <c r="AM21" s="125">
        <f>H85</f>
        <v>0</v>
      </c>
      <c r="AN21" s="124">
        <f>F12</f>
        <v>0</v>
      </c>
      <c r="AO21" s="125" t="s">
        <v>0</v>
      </c>
      <c r="AP21" s="126">
        <f>H12</f>
        <v>0</v>
      </c>
      <c r="AQ21" s="124">
        <f>F14</f>
        <v>0</v>
      </c>
      <c r="AR21" s="125" t="s">
        <v>0</v>
      </c>
      <c r="AS21" s="126">
        <f>H14</f>
        <v>0</v>
      </c>
      <c r="AT21" s="124">
        <f>F58</f>
        <v>0</v>
      </c>
      <c r="AU21" s="125" t="s">
        <v>0</v>
      </c>
      <c r="AV21" s="100">
        <f>H58</f>
        <v>0</v>
      </c>
      <c r="AX21" s="33"/>
      <c r="AY21" s="26"/>
      <c r="AZ21" s="34"/>
      <c r="BA21" s="215">
        <f t="shared" si="0"/>
        <v>0</v>
      </c>
      <c r="BB21" s="216"/>
      <c r="BC21" s="16"/>
    </row>
    <row r="22" spans="1:55" ht="24.95" customHeight="1" x14ac:dyDescent="0.15">
      <c r="A22" s="49">
        <v>4</v>
      </c>
      <c r="B22" s="60">
        <v>0.47916666666666702</v>
      </c>
      <c r="C22" s="127">
        <v>4</v>
      </c>
      <c r="D22" s="127" t="str">
        <f>B7</f>
        <v>ＦＣ中村 Ａ</v>
      </c>
      <c r="E22" s="49"/>
      <c r="F22" s="124"/>
      <c r="G22" s="125" t="s">
        <v>14</v>
      </c>
      <c r="H22" s="126"/>
      <c r="I22" s="49"/>
      <c r="J22" s="127" t="str">
        <f>G5</f>
        <v>アミスタ Ｂ</v>
      </c>
      <c r="K22" s="127">
        <v>7</v>
      </c>
      <c r="L22" s="49"/>
      <c r="M22" s="127" t="str">
        <f>B8</f>
        <v>ＦＣ真岡21 Ａ</v>
      </c>
      <c r="N22" s="127" t="str">
        <f>G7</f>
        <v>Ｊ-ＳＰＯＲ Ｂ</v>
      </c>
      <c r="O22" s="127" t="str">
        <f>G7</f>
        <v>Ｊ-ＳＰＯＲ Ｂ</v>
      </c>
      <c r="P22" s="127" t="str">
        <f>B8</f>
        <v>ＦＣ真岡21 Ａ</v>
      </c>
      <c r="S22" s="212" t="str">
        <f>S11</f>
        <v>ＦＣ中村 Ａ</v>
      </c>
      <c r="T22" s="213"/>
      <c r="U22" s="214"/>
      <c r="V22" s="105">
        <f>AG19</f>
        <v>0</v>
      </c>
      <c r="W22" s="102" t="s">
        <v>0</v>
      </c>
      <c r="X22" s="106">
        <f>AE19</f>
        <v>0</v>
      </c>
      <c r="Y22" s="101">
        <f>AG20</f>
        <v>0</v>
      </c>
      <c r="Z22" s="102" t="s">
        <v>0</v>
      </c>
      <c r="AA22" s="106">
        <f>AE20</f>
        <v>0</v>
      </c>
      <c r="AB22" s="101">
        <f>AG21</f>
        <v>0</v>
      </c>
      <c r="AC22" s="102" t="s">
        <v>0</v>
      </c>
      <c r="AD22" s="106">
        <f>AE21</f>
        <v>0</v>
      </c>
      <c r="AE22" s="7"/>
      <c r="AF22" s="8"/>
      <c r="AG22" s="9"/>
      <c r="AH22" s="125">
        <f>F66</f>
        <v>0</v>
      </c>
      <c r="AI22" s="125" t="s">
        <v>0</v>
      </c>
      <c r="AJ22" s="126">
        <f>H66</f>
        <v>0</v>
      </c>
      <c r="AK22" s="125">
        <f>F20</f>
        <v>0</v>
      </c>
      <c r="AL22" s="125" t="s">
        <v>0</v>
      </c>
      <c r="AM22" s="125">
        <f>H20</f>
        <v>0</v>
      </c>
      <c r="AN22" s="124">
        <f>F22</f>
        <v>0</v>
      </c>
      <c r="AO22" s="125" t="s">
        <v>0</v>
      </c>
      <c r="AP22" s="126">
        <f>H22</f>
        <v>0</v>
      </c>
      <c r="AQ22" s="124">
        <f>F56</f>
        <v>0</v>
      </c>
      <c r="AR22" s="125" t="s">
        <v>0</v>
      </c>
      <c r="AS22" s="126">
        <f>H56</f>
        <v>0</v>
      </c>
      <c r="AT22" s="124">
        <f>F44</f>
        <v>0</v>
      </c>
      <c r="AU22" s="125" t="s">
        <v>0</v>
      </c>
      <c r="AV22" s="100">
        <f>H44</f>
        <v>0</v>
      </c>
      <c r="AX22" s="33"/>
      <c r="AY22" s="26"/>
      <c r="AZ22" s="34"/>
      <c r="BA22" s="215">
        <f t="shared" si="0"/>
        <v>0</v>
      </c>
      <c r="BB22" s="216"/>
      <c r="BC22" s="16"/>
    </row>
    <row r="23" spans="1:55" ht="30" customHeight="1" x14ac:dyDescent="0.15">
      <c r="A23" s="143" t="s">
        <v>82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S23" s="212" t="str">
        <f>S9</f>
        <v>ＦＣ真岡21 Ａ</v>
      </c>
      <c r="T23" s="213"/>
      <c r="U23" s="214"/>
      <c r="V23" s="105">
        <f>AJ19</f>
        <v>0</v>
      </c>
      <c r="W23" s="102" t="s">
        <v>0</v>
      </c>
      <c r="X23" s="106">
        <f>AH19</f>
        <v>0</v>
      </c>
      <c r="Y23" s="101">
        <f>AJ20</f>
        <v>0</v>
      </c>
      <c r="Z23" s="102" t="s">
        <v>0</v>
      </c>
      <c r="AA23" s="106">
        <f>AH20</f>
        <v>0</v>
      </c>
      <c r="AB23" s="101">
        <f>AJ21</f>
        <v>0</v>
      </c>
      <c r="AC23" s="102" t="s">
        <v>0</v>
      </c>
      <c r="AD23" s="106">
        <f>AH21</f>
        <v>0</v>
      </c>
      <c r="AE23" s="101">
        <f>AJ22</f>
        <v>0</v>
      </c>
      <c r="AF23" s="102" t="s">
        <v>0</v>
      </c>
      <c r="AG23" s="106">
        <f>AH22</f>
        <v>0</v>
      </c>
      <c r="AH23" s="10"/>
      <c r="AI23" s="10"/>
      <c r="AJ23" s="11"/>
      <c r="AK23" s="101">
        <f>F15</f>
        <v>0</v>
      </c>
      <c r="AL23" s="102" t="s">
        <v>0</v>
      </c>
      <c r="AM23" s="102">
        <f>H15</f>
        <v>0</v>
      </c>
      <c r="AN23" s="101">
        <f>F78</f>
        <v>0</v>
      </c>
      <c r="AO23" s="102" t="s">
        <v>0</v>
      </c>
      <c r="AP23" s="106">
        <f>H78</f>
        <v>0</v>
      </c>
      <c r="AQ23" s="101">
        <f>F43</f>
        <v>0</v>
      </c>
      <c r="AR23" s="102" t="s">
        <v>0</v>
      </c>
      <c r="AS23" s="106">
        <f>H43</f>
        <v>0</v>
      </c>
      <c r="AT23" s="101">
        <f>F64</f>
        <v>0</v>
      </c>
      <c r="AU23" s="102" t="s">
        <v>0</v>
      </c>
      <c r="AV23" s="103">
        <f>H64</f>
        <v>0</v>
      </c>
      <c r="AX23" s="33"/>
      <c r="AY23" s="26"/>
      <c r="AZ23" s="34"/>
      <c r="BA23" s="215">
        <f t="shared" si="0"/>
        <v>0</v>
      </c>
      <c r="BB23" s="216"/>
      <c r="BC23" s="16"/>
    </row>
    <row r="24" spans="1:55" ht="27" customHeight="1" x14ac:dyDescent="0.15">
      <c r="A24" s="48"/>
      <c r="B24" s="144" t="s">
        <v>8</v>
      </c>
      <c r="C24" s="144"/>
      <c r="D24" s="14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S24" s="212" t="str">
        <f>S5</f>
        <v>エスペランサ</v>
      </c>
      <c r="T24" s="213"/>
      <c r="U24" s="214"/>
      <c r="V24" s="105">
        <f>AM19</f>
        <v>0</v>
      </c>
      <c r="W24" s="102" t="s">
        <v>0</v>
      </c>
      <c r="X24" s="106">
        <f>AK19</f>
        <v>0</v>
      </c>
      <c r="Y24" s="101">
        <f>AM20</f>
        <v>0</v>
      </c>
      <c r="Z24" s="102" t="s">
        <v>0</v>
      </c>
      <c r="AA24" s="106">
        <f>AK20</f>
        <v>0</v>
      </c>
      <c r="AB24" s="101">
        <f>AM21</f>
        <v>0</v>
      </c>
      <c r="AC24" s="102" t="s">
        <v>0</v>
      </c>
      <c r="AD24" s="106">
        <f>AK21</f>
        <v>0</v>
      </c>
      <c r="AE24" s="101">
        <f>AM22</f>
        <v>0</v>
      </c>
      <c r="AF24" s="102" t="s">
        <v>0</v>
      </c>
      <c r="AG24" s="106">
        <f>AK22</f>
        <v>0</v>
      </c>
      <c r="AH24" s="101">
        <f>AM23</f>
        <v>0</v>
      </c>
      <c r="AI24" s="102" t="s">
        <v>0</v>
      </c>
      <c r="AJ24" s="106">
        <f>AK23</f>
        <v>0</v>
      </c>
      <c r="AK24" s="10"/>
      <c r="AL24" s="10"/>
      <c r="AM24" s="10"/>
      <c r="AN24" s="101">
        <f>F37</f>
        <v>0</v>
      </c>
      <c r="AO24" s="102" t="s">
        <v>0</v>
      </c>
      <c r="AP24" s="106">
        <f>H37</f>
        <v>0</v>
      </c>
      <c r="AQ24" s="101">
        <f>F59</f>
        <v>0</v>
      </c>
      <c r="AR24" s="102" t="s">
        <v>0</v>
      </c>
      <c r="AS24" s="106">
        <f>H59</f>
        <v>0</v>
      </c>
      <c r="AT24" s="101">
        <f>F88</f>
        <v>0</v>
      </c>
      <c r="AU24" s="102" t="s">
        <v>0</v>
      </c>
      <c r="AV24" s="103">
        <f>H88</f>
        <v>0</v>
      </c>
      <c r="AX24" s="33"/>
      <c r="AY24" s="26"/>
      <c r="AZ24" s="34"/>
      <c r="BA24" s="215">
        <f t="shared" si="0"/>
        <v>0</v>
      </c>
      <c r="BB24" s="216"/>
      <c r="BC24" s="16"/>
    </row>
    <row r="25" spans="1:55" ht="27" customHeight="1" x14ac:dyDescent="0.15">
      <c r="A25" s="49"/>
      <c r="B25" s="145" t="s">
        <v>13</v>
      </c>
      <c r="C25" s="145"/>
      <c r="D25" s="145"/>
      <c r="E25" s="49"/>
      <c r="F25" s="49"/>
      <c r="G25" s="145" t="s">
        <v>13</v>
      </c>
      <c r="H25" s="145"/>
      <c r="I25" s="145"/>
      <c r="J25" s="145"/>
      <c r="K25" s="48"/>
      <c r="L25" s="145" t="s">
        <v>16</v>
      </c>
      <c r="M25" s="145"/>
      <c r="N25" s="146" t="s">
        <v>116</v>
      </c>
      <c r="O25" s="148"/>
      <c r="P25" s="147"/>
      <c r="S25" s="212" t="str">
        <f>S13</f>
        <v>アミスタ Ｂ</v>
      </c>
      <c r="T25" s="213"/>
      <c r="U25" s="214"/>
      <c r="V25" s="105">
        <f>AP19</f>
        <v>0</v>
      </c>
      <c r="W25" s="102" t="s">
        <v>0</v>
      </c>
      <c r="X25" s="106">
        <f>AN19</f>
        <v>0</v>
      </c>
      <c r="Y25" s="101">
        <f>AP20</f>
        <v>0</v>
      </c>
      <c r="Z25" s="102" t="s">
        <v>0</v>
      </c>
      <c r="AA25" s="106">
        <f>AN20</f>
        <v>0</v>
      </c>
      <c r="AB25" s="101">
        <f>AP21</f>
        <v>0</v>
      </c>
      <c r="AC25" s="102" t="s">
        <v>0</v>
      </c>
      <c r="AD25" s="106">
        <f>AN21</f>
        <v>0</v>
      </c>
      <c r="AE25" s="101">
        <f>AP22</f>
        <v>0</v>
      </c>
      <c r="AF25" s="102" t="s">
        <v>0</v>
      </c>
      <c r="AG25" s="106">
        <f>AN22</f>
        <v>0</v>
      </c>
      <c r="AH25" s="101">
        <f>AP23</f>
        <v>0</v>
      </c>
      <c r="AI25" s="102" t="s">
        <v>0</v>
      </c>
      <c r="AJ25" s="106">
        <f>AN23</f>
        <v>0</v>
      </c>
      <c r="AK25" s="102">
        <f>AP24</f>
        <v>0</v>
      </c>
      <c r="AL25" s="102" t="s">
        <v>0</v>
      </c>
      <c r="AM25" s="102">
        <f>AN24</f>
        <v>0</v>
      </c>
      <c r="AN25" s="14"/>
      <c r="AO25" s="10"/>
      <c r="AP25" s="11"/>
      <c r="AQ25" s="101">
        <f>F89</f>
        <v>0</v>
      </c>
      <c r="AR25" s="102" t="s">
        <v>0</v>
      </c>
      <c r="AS25" s="106">
        <f>H89</f>
        <v>0</v>
      </c>
      <c r="AT25" s="101">
        <f>F42</f>
        <v>0</v>
      </c>
      <c r="AU25" s="102" t="s">
        <v>0</v>
      </c>
      <c r="AV25" s="103">
        <f>H42</f>
        <v>0</v>
      </c>
      <c r="AX25" s="33"/>
      <c r="AY25" s="26"/>
      <c r="AZ25" s="34"/>
      <c r="BA25" s="215">
        <f t="shared" si="0"/>
        <v>0</v>
      </c>
      <c r="BB25" s="216"/>
      <c r="BC25" s="16"/>
    </row>
    <row r="26" spans="1:55" ht="27" customHeight="1" x14ac:dyDescent="0.15">
      <c r="A26" s="127">
        <v>1</v>
      </c>
      <c r="B26" s="146" t="str">
        <f>B4</f>
        <v>久下田ＦＣ</v>
      </c>
      <c r="C26" s="148"/>
      <c r="D26" s="147"/>
      <c r="E26" s="49"/>
      <c r="F26" s="127">
        <v>6</v>
      </c>
      <c r="G26" s="146" t="str">
        <f>G4</f>
        <v>エスペランサ</v>
      </c>
      <c r="H26" s="148"/>
      <c r="I26" s="148"/>
      <c r="J26" s="147"/>
      <c r="K26" s="48"/>
      <c r="L26" s="145" t="s">
        <v>17</v>
      </c>
      <c r="M26" s="145"/>
      <c r="N26" s="145" t="s">
        <v>113</v>
      </c>
      <c r="O26" s="145"/>
      <c r="P26" s="145"/>
      <c r="S26" s="212" t="str">
        <f>S6</f>
        <v>ＦＣ中村 Ｂ</v>
      </c>
      <c r="T26" s="213"/>
      <c r="U26" s="214"/>
      <c r="V26" s="104">
        <f>AS19</f>
        <v>0</v>
      </c>
      <c r="W26" s="125" t="s">
        <v>0</v>
      </c>
      <c r="X26" s="126">
        <f>AQ19</f>
        <v>0</v>
      </c>
      <c r="Y26" s="124">
        <f>AS20</f>
        <v>0</v>
      </c>
      <c r="Z26" s="125" t="s">
        <v>0</v>
      </c>
      <c r="AA26" s="126">
        <f>AQ20</f>
        <v>0</v>
      </c>
      <c r="AB26" s="124">
        <f>AS21</f>
        <v>0</v>
      </c>
      <c r="AC26" s="125" t="s">
        <v>0</v>
      </c>
      <c r="AD26" s="126">
        <f>AQ21</f>
        <v>0</v>
      </c>
      <c r="AE26" s="124">
        <f>AS22</f>
        <v>0</v>
      </c>
      <c r="AF26" s="125" t="s">
        <v>0</v>
      </c>
      <c r="AG26" s="126">
        <f>AQ22</f>
        <v>0</v>
      </c>
      <c r="AH26" s="124">
        <f>AS23</f>
        <v>0</v>
      </c>
      <c r="AI26" s="125" t="s">
        <v>0</v>
      </c>
      <c r="AJ26" s="126">
        <f>AQ23</f>
        <v>0</v>
      </c>
      <c r="AK26" s="125">
        <f>AS24</f>
        <v>0</v>
      </c>
      <c r="AL26" s="125" t="s">
        <v>0</v>
      </c>
      <c r="AM26" s="125">
        <f>AQ24</f>
        <v>0</v>
      </c>
      <c r="AN26" s="124">
        <f>AS25</f>
        <v>0</v>
      </c>
      <c r="AO26" s="125" t="s">
        <v>0</v>
      </c>
      <c r="AP26" s="126">
        <f>AQ25</f>
        <v>0</v>
      </c>
      <c r="AQ26" s="24"/>
      <c r="AR26" s="24"/>
      <c r="AS26" s="25"/>
      <c r="AT26" s="124">
        <f>F86</f>
        <v>0</v>
      </c>
      <c r="AU26" s="125" t="s">
        <v>0</v>
      </c>
      <c r="AV26" s="100">
        <f>H86</f>
        <v>0</v>
      </c>
      <c r="AX26" s="33"/>
      <c r="AY26" s="26"/>
      <c r="AZ26" s="34"/>
      <c r="BA26" s="215">
        <f t="shared" si="0"/>
        <v>0</v>
      </c>
      <c r="BB26" s="216"/>
    </row>
    <row r="27" spans="1:55" ht="27" customHeight="1" thickBot="1" x14ac:dyDescent="0.2">
      <c r="A27" s="127">
        <v>2</v>
      </c>
      <c r="B27" s="146" t="str">
        <f>B5</f>
        <v>亀山ＳＣ</v>
      </c>
      <c r="C27" s="148"/>
      <c r="D27" s="147"/>
      <c r="E27" s="49"/>
      <c r="F27" s="127">
        <v>7</v>
      </c>
      <c r="G27" s="146" t="str">
        <f>G5</f>
        <v>アミスタ Ｂ</v>
      </c>
      <c r="H27" s="148"/>
      <c r="I27" s="148"/>
      <c r="J27" s="147"/>
      <c r="K27" s="48"/>
      <c r="L27" s="146" t="s">
        <v>18</v>
      </c>
      <c r="M27" s="147"/>
      <c r="N27" s="151" t="s">
        <v>19</v>
      </c>
      <c r="O27" s="152"/>
      <c r="P27" s="153"/>
      <c r="S27" s="225" t="str">
        <f>S12</f>
        <v>Ｊ-ＳＰＯＲ Ｂ</v>
      </c>
      <c r="T27" s="226"/>
      <c r="U27" s="227"/>
      <c r="V27" s="107">
        <f>AV19</f>
        <v>0</v>
      </c>
      <c r="W27" s="108" t="s">
        <v>0</v>
      </c>
      <c r="X27" s="111">
        <f>AT19</f>
        <v>0</v>
      </c>
      <c r="Y27" s="110">
        <f>AV20</f>
        <v>0</v>
      </c>
      <c r="Z27" s="108" t="s">
        <v>0</v>
      </c>
      <c r="AA27" s="109">
        <f>AT20</f>
        <v>0</v>
      </c>
      <c r="AB27" s="110">
        <f>AV21</f>
        <v>0</v>
      </c>
      <c r="AC27" s="108" t="s">
        <v>0</v>
      </c>
      <c r="AD27" s="109">
        <f>AT21</f>
        <v>0</v>
      </c>
      <c r="AE27" s="110">
        <f>AV22</f>
        <v>0</v>
      </c>
      <c r="AF27" s="108" t="s">
        <v>0</v>
      </c>
      <c r="AG27" s="109">
        <f>AT22</f>
        <v>0</v>
      </c>
      <c r="AH27" s="110">
        <f>AV23</f>
        <v>0</v>
      </c>
      <c r="AI27" s="108" t="s">
        <v>0</v>
      </c>
      <c r="AJ27" s="109">
        <f>AT23</f>
        <v>0</v>
      </c>
      <c r="AK27" s="108">
        <f>AV24</f>
        <v>0</v>
      </c>
      <c r="AL27" s="108" t="s">
        <v>0</v>
      </c>
      <c r="AM27" s="108">
        <f>AT24</f>
        <v>0</v>
      </c>
      <c r="AN27" s="110">
        <f>AV25</f>
        <v>0</v>
      </c>
      <c r="AO27" s="108" t="s">
        <v>0</v>
      </c>
      <c r="AP27" s="109">
        <f>AT25</f>
        <v>0</v>
      </c>
      <c r="AQ27" s="108">
        <f>AV26</f>
        <v>0</v>
      </c>
      <c r="AR27" s="108" t="s">
        <v>0</v>
      </c>
      <c r="AS27" s="108">
        <f>AT26</f>
        <v>0</v>
      </c>
      <c r="AT27" s="27"/>
      <c r="AU27" s="12"/>
      <c r="AV27" s="23"/>
      <c r="AX27" s="37"/>
      <c r="AY27" s="35"/>
      <c r="AZ27" s="36"/>
      <c r="BA27" s="228">
        <f t="shared" si="0"/>
        <v>0</v>
      </c>
      <c r="BB27" s="229"/>
    </row>
    <row r="28" spans="1:55" ht="27" customHeight="1" x14ac:dyDescent="0.15">
      <c r="A28" s="127">
        <v>3</v>
      </c>
      <c r="B28" s="146" t="str">
        <f>B6</f>
        <v>HFC・ZERO</v>
      </c>
      <c r="C28" s="148"/>
      <c r="D28" s="147"/>
      <c r="E28" s="49"/>
      <c r="F28" s="127">
        <v>8</v>
      </c>
      <c r="G28" s="146" t="str">
        <f>G6</f>
        <v>ＦＣ中村 Ｂ</v>
      </c>
      <c r="H28" s="148"/>
      <c r="I28" s="148"/>
      <c r="J28" s="147"/>
      <c r="K28" s="48"/>
      <c r="L28" s="146" t="s">
        <v>15</v>
      </c>
      <c r="M28" s="147"/>
      <c r="N28" s="151" t="s">
        <v>20</v>
      </c>
      <c r="O28" s="152"/>
      <c r="P28" s="153"/>
    </row>
    <row r="29" spans="1:55" ht="27" customHeight="1" x14ac:dyDescent="0.15">
      <c r="A29" s="127">
        <v>4</v>
      </c>
      <c r="B29" s="146" t="str">
        <f>B7</f>
        <v>ＦＣ中村 Ａ</v>
      </c>
      <c r="C29" s="148"/>
      <c r="D29" s="147"/>
      <c r="E29" s="49"/>
      <c r="F29" s="127">
        <v>9</v>
      </c>
      <c r="G29" s="146" t="str">
        <f>G7</f>
        <v>Ｊ-ＳＰＯＲ Ｂ</v>
      </c>
      <c r="H29" s="148"/>
      <c r="I29" s="148"/>
      <c r="J29" s="147"/>
      <c r="K29" s="49"/>
      <c r="L29" s="146" t="s">
        <v>28</v>
      </c>
      <c r="M29" s="147"/>
      <c r="N29" s="151" t="s">
        <v>29</v>
      </c>
      <c r="O29" s="152"/>
      <c r="P29" s="153"/>
      <c r="S29" s="59"/>
      <c r="T29" s="59"/>
      <c r="U29" s="48"/>
      <c r="V29" s="59"/>
      <c r="W29" s="59"/>
    </row>
    <row r="30" spans="1:55" ht="27" customHeight="1" x14ac:dyDescent="0.15">
      <c r="A30" s="127">
        <v>5</v>
      </c>
      <c r="B30" s="146" t="str">
        <f>B8</f>
        <v>ＦＣ真岡21 Ａ</v>
      </c>
      <c r="C30" s="148"/>
      <c r="D30" s="147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S30" s="59"/>
      <c r="T30" s="59"/>
      <c r="U30" s="48"/>
      <c r="V30" s="59"/>
      <c r="W30" s="59"/>
    </row>
    <row r="31" spans="1:55" ht="27" customHeight="1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S31" s="59"/>
      <c r="T31" s="59"/>
      <c r="U31" s="48"/>
      <c r="V31" s="59"/>
      <c r="W31" s="59"/>
    </row>
    <row r="32" spans="1:55" ht="27" customHeight="1" x14ac:dyDescent="0.15">
      <c r="A32" s="185" t="s">
        <v>21</v>
      </c>
      <c r="B32" s="185"/>
      <c r="C32" s="185"/>
      <c r="D32" s="127" t="s">
        <v>13</v>
      </c>
      <c r="E32" s="49"/>
      <c r="F32" s="146" t="s">
        <v>23</v>
      </c>
      <c r="G32" s="148"/>
      <c r="H32" s="147"/>
      <c r="I32" s="49"/>
      <c r="J32" s="127" t="s">
        <v>13</v>
      </c>
      <c r="K32" s="49"/>
      <c r="L32" s="49"/>
      <c r="M32" s="127" t="s">
        <v>25</v>
      </c>
      <c r="N32" s="127" t="s">
        <v>26</v>
      </c>
      <c r="O32" s="127" t="s">
        <v>26</v>
      </c>
      <c r="P32" s="127" t="s">
        <v>24</v>
      </c>
      <c r="S32" s="59"/>
      <c r="T32" s="59"/>
      <c r="U32" s="48"/>
      <c r="V32" s="59"/>
      <c r="W32" s="59"/>
    </row>
    <row r="33" spans="1:53" ht="27" customHeight="1" x14ac:dyDescent="0.15">
      <c r="A33" s="49">
        <v>1</v>
      </c>
      <c r="B33" s="60">
        <v>0.375</v>
      </c>
      <c r="C33" s="127">
        <v>1</v>
      </c>
      <c r="D33" s="127" t="str">
        <f>B4</f>
        <v>久下田ＦＣ</v>
      </c>
      <c r="E33" s="49"/>
      <c r="F33" s="124"/>
      <c r="G33" s="125" t="s">
        <v>14</v>
      </c>
      <c r="H33" s="126"/>
      <c r="I33" s="49"/>
      <c r="J33" s="127" t="str">
        <f>G6</f>
        <v>ＦＣ中村 Ｂ</v>
      </c>
      <c r="K33" s="127">
        <v>8</v>
      </c>
      <c r="L33" s="49"/>
      <c r="M33" s="133" t="str">
        <f>G4</f>
        <v>エスペランサ</v>
      </c>
      <c r="N33" s="133" t="str">
        <f>B6</f>
        <v>HFC・ZERO</v>
      </c>
      <c r="O33" s="133" t="str">
        <f>B6</f>
        <v>HFC・ZERO</v>
      </c>
      <c r="P33" s="133" t="str">
        <f>G4</f>
        <v>エスペランサ</v>
      </c>
      <c r="R33" s="16"/>
      <c r="S33" s="59"/>
      <c r="T33" s="59"/>
      <c r="V33" s="59"/>
      <c r="W33" s="59"/>
      <c r="X33" s="16"/>
      <c r="Y33" s="16"/>
      <c r="Z33" s="16"/>
      <c r="AA33" s="16"/>
      <c r="AB33" s="16"/>
      <c r="AC33" s="16"/>
    </row>
    <row r="34" spans="1:53" ht="27" customHeight="1" x14ac:dyDescent="0.15">
      <c r="A34" s="49">
        <v>2</v>
      </c>
      <c r="B34" s="60">
        <v>0.40972222222222227</v>
      </c>
      <c r="C34" s="127">
        <v>3</v>
      </c>
      <c r="D34" s="127" t="str">
        <f>B6</f>
        <v>HFC・ZERO</v>
      </c>
      <c r="E34" s="49"/>
      <c r="F34" s="124"/>
      <c r="G34" s="125" t="s">
        <v>14</v>
      </c>
      <c r="H34" s="126"/>
      <c r="I34" s="49"/>
      <c r="J34" s="127" t="str">
        <f>B7</f>
        <v>ＦＣ中村 Ａ</v>
      </c>
      <c r="K34" s="127">
        <v>4</v>
      </c>
      <c r="L34" s="49"/>
      <c r="M34" s="133" t="str">
        <f>B4</f>
        <v>久下田ＦＣ</v>
      </c>
      <c r="N34" s="133" t="str">
        <f>B8</f>
        <v>ＦＣ真岡21 Ａ</v>
      </c>
      <c r="O34" s="133" t="str">
        <f>B8</f>
        <v>ＦＣ真岡21 Ａ</v>
      </c>
      <c r="P34" s="133" t="str">
        <f>B4</f>
        <v>久下田ＦＣ</v>
      </c>
      <c r="R34" s="16"/>
      <c r="S34" s="59"/>
      <c r="T34" s="59"/>
      <c r="U34" s="16"/>
      <c r="V34" s="16"/>
      <c r="W34" s="16"/>
      <c r="X34" s="16"/>
      <c r="Y34" s="16"/>
      <c r="Z34" s="16"/>
      <c r="AA34" s="16"/>
      <c r="AB34" s="16"/>
      <c r="AC34" s="16"/>
    </row>
    <row r="35" spans="1:53" ht="27" customHeight="1" x14ac:dyDescent="0.15">
      <c r="A35" s="49">
        <v>3</v>
      </c>
      <c r="B35" s="60">
        <v>0.44444444444444497</v>
      </c>
      <c r="C35" s="127">
        <v>2</v>
      </c>
      <c r="D35" s="127" t="str">
        <f>B5</f>
        <v>亀山ＳＣ</v>
      </c>
      <c r="E35" s="49"/>
      <c r="F35" s="124"/>
      <c r="G35" s="125" t="s">
        <v>14</v>
      </c>
      <c r="H35" s="126"/>
      <c r="I35" s="49"/>
      <c r="J35" s="127" t="str">
        <f>G4</f>
        <v>エスペランサ</v>
      </c>
      <c r="K35" s="127">
        <v>6</v>
      </c>
      <c r="L35" s="49"/>
      <c r="M35" s="133" t="str">
        <f>G5</f>
        <v>アミスタ Ｂ</v>
      </c>
      <c r="N35" s="133" t="str">
        <f>B4</f>
        <v>久下田ＦＣ</v>
      </c>
      <c r="O35" s="133" t="str">
        <f>B4</f>
        <v>久下田ＦＣ</v>
      </c>
      <c r="P35" s="133" t="str">
        <f>G5</f>
        <v>アミスタ Ｂ</v>
      </c>
      <c r="R35" s="16"/>
      <c r="S35" s="59"/>
      <c r="T35" s="59"/>
      <c r="U35" s="16"/>
      <c r="V35" s="16"/>
      <c r="W35" s="16"/>
      <c r="X35" s="16"/>
      <c r="Y35" s="16"/>
      <c r="Z35" s="16"/>
      <c r="AA35" s="16"/>
      <c r="AB35" s="16"/>
      <c r="AC35" s="16"/>
    </row>
    <row r="36" spans="1:53" ht="27" customHeight="1" x14ac:dyDescent="0.15">
      <c r="A36" s="49">
        <v>4</v>
      </c>
      <c r="B36" s="60">
        <v>0.47916666666666702</v>
      </c>
      <c r="C36" s="127">
        <v>1</v>
      </c>
      <c r="D36" s="127" t="str">
        <f>B4</f>
        <v>久下田ＦＣ</v>
      </c>
      <c r="E36" s="49"/>
      <c r="F36" s="124"/>
      <c r="G36" s="125" t="s">
        <v>14</v>
      </c>
      <c r="H36" s="126"/>
      <c r="I36" s="49"/>
      <c r="J36" s="127" t="str">
        <f>B6</f>
        <v>HFC・ZERO</v>
      </c>
      <c r="K36" s="127">
        <v>3</v>
      </c>
      <c r="L36" s="49"/>
      <c r="M36" s="133" t="str">
        <f>B5</f>
        <v>亀山ＳＣ</v>
      </c>
      <c r="N36" s="133" t="str">
        <f>G4</f>
        <v>エスペランサ</v>
      </c>
      <c r="O36" s="133" t="str">
        <f>G4</f>
        <v>エスペランサ</v>
      </c>
      <c r="P36" s="133" t="str">
        <f>B5</f>
        <v>亀山ＳＣ</v>
      </c>
      <c r="R36" s="16"/>
      <c r="S36" s="59"/>
      <c r="T36" s="59"/>
      <c r="U36" s="16"/>
      <c r="V36" s="16"/>
      <c r="W36" s="16"/>
      <c r="X36" s="16"/>
      <c r="Y36" s="16"/>
      <c r="Z36" s="16"/>
      <c r="AA36" s="16"/>
      <c r="AB36" s="16"/>
      <c r="AC36" s="16"/>
    </row>
    <row r="37" spans="1:53" ht="27" customHeight="1" x14ac:dyDescent="0.15">
      <c r="A37" s="49">
        <v>5</v>
      </c>
      <c r="B37" s="60">
        <v>0.51388888888888895</v>
      </c>
      <c r="C37" s="127">
        <v>6</v>
      </c>
      <c r="D37" s="127" t="str">
        <f>G4</f>
        <v>エスペランサ</v>
      </c>
      <c r="E37" s="49"/>
      <c r="F37" s="124"/>
      <c r="G37" s="125" t="s">
        <v>14</v>
      </c>
      <c r="H37" s="126"/>
      <c r="I37" s="49"/>
      <c r="J37" s="127" t="str">
        <f>G5</f>
        <v>アミスタ Ｂ</v>
      </c>
      <c r="K37" s="127">
        <v>7</v>
      </c>
      <c r="L37" s="49"/>
      <c r="M37" s="133" t="str">
        <f>B6</f>
        <v>HFC・ZERO</v>
      </c>
      <c r="N37" s="133" t="str">
        <f>B7</f>
        <v>ＦＣ中村 Ａ</v>
      </c>
      <c r="O37" s="133" t="str">
        <f>B7</f>
        <v>ＦＣ中村 Ａ</v>
      </c>
      <c r="P37" s="133" t="str">
        <f>B6</f>
        <v>HFC・ZERO</v>
      </c>
      <c r="R37" s="16"/>
      <c r="S37" s="59"/>
      <c r="T37" s="59"/>
      <c r="U37" s="16"/>
      <c r="V37" s="16"/>
      <c r="W37" s="16"/>
      <c r="X37" s="16"/>
      <c r="Z37" s="16"/>
      <c r="AB37" s="16"/>
      <c r="AC37" s="16"/>
    </row>
    <row r="38" spans="1:53" ht="15" customHeight="1" thickBot="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R38" s="16"/>
      <c r="S38" s="59"/>
      <c r="T38" s="59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W38" s="16"/>
      <c r="AX38" s="16"/>
      <c r="AY38" s="16"/>
      <c r="AZ38" s="16"/>
      <c r="BA38" s="16"/>
    </row>
    <row r="39" spans="1:53" ht="1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S39" s="59"/>
      <c r="T39" s="59"/>
    </row>
    <row r="40" spans="1:53" ht="27" customHeight="1" x14ac:dyDescent="0.15">
      <c r="A40" s="185" t="s">
        <v>22</v>
      </c>
      <c r="B40" s="185"/>
      <c r="C40" s="185"/>
      <c r="D40" s="127" t="s">
        <v>13</v>
      </c>
      <c r="E40" s="49"/>
      <c r="F40" s="146" t="s">
        <v>23</v>
      </c>
      <c r="G40" s="148"/>
      <c r="H40" s="147"/>
      <c r="I40" s="49"/>
      <c r="J40" s="127" t="s">
        <v>13</v>
      </c>
      <c r="K40" s="49"/>
      <c r="L40" s="49"/>
      <c r="M40" s="133" t="s">
        <v>25</v>
      </c>
      <c r="N40" s="133" t="s">
        <v>26</v>
      </c>
      <c r="O40" s="133" t="s">
        <v>26</v>
      </c>
      <c r="P40" s="133" t="s">
        <v>24</v>
      </c>
      <c r="S40" s="59"/>
      <c r="T40" s="59"/>
      <c r="U40" s="48"/>
      <c r="V40" s="59"/>
      <c r="W40" s="59"/>
    </row>
    <row r="41" spans="1:53" ht="27" customHeight="1" x14ac:dyDescent="0.15">
      <c r="A41" s="49">
        <v>1</v>
      </c>
      <c r="B41" s="60">
        <v>0.375</v>
      </c>
      <c r="C41" s="127">
        <v>2</v>
      </c>
      <c r="D41" s="127" t="str">
        <f>B5</f>
        <v>亀山ＳＣ</v>
      </c>
      <c r="E41" s="49"/>
      <c r="F41" s="124"/>
      <c r="G41" s="125" t="s">
        <v>14</v>
      </c>
      <c r="H41" s="126"/>
      <c r="I41" s="49"/>
      <c r="J41" s="127" t="str">
        <f>B8</f>
        <v>ＦＣ真岡21 Ａ</v>
      </c>
      <c r="K41" s="127">
        <v>5</v>
      </c>
      <c r="L41" s="49"/>
      <c r="M41" s="133" t="str">
        <f>G7</f>
        <v>Ｊ-ＳＰＯＲ Ｂ</v>
      </c>
      <c r="N41" s="133" t="str">
        <f>G5</f>
        <v>アミスタ Ｂ</v>
      </c>
      <c r="O41" s="133" t="str">
        <f>G5</f>
        <v>アミスタ Ｂ</v>
      </c>
      <c r="P41" s="133" t="str">
        <f>G7</f>
        <v>Ｊ-ＳＰＯＲ Ｂ</v>
      </c>
      <c r="S41" s="59"/>
      <c r="T41" s="59"/>
      <c r="U41" s="48"/>
      <c r="V41" s="59"/>
      <c r="W41" s="59"/>
    </row>
    <row r="42" spans="1:53" ht="27" customHeight="1" x14ac:dyDescent="0.15">
      <c r="A42" s="49">
        <v>2</v>
      </c>
      <c r="B42" s="60">
        <v>0.40972222222222227</v>
      </c>
      <c r="C42" s="127">
        <v>7</v>
      </c>
      <c r="D42" s="127" t="str">
        <f>G5</f>
        <v>アミスタ Ｂ</v>
      </c>
      <c r="E42" s="49"/>
      <c r="F42" s="124"/>
      <c r="G42" s="125" t="s">
        <v>14</v>
      </c>
      <c r="H42" s="126"/>
      <c r="I42" s="49"/>
      <c r="J42" s="127" t="str">
        <f>G7</f>
        <v>Ｊ-ＳＰＯＲ Ｂ</v>
      </c>
      <c r="K42" s="127">
        <v>9</v>
      </c>
      <c r="L42" s="49"/>
      <c r="M42" s="133" t="str">
        <f>G6</f>
        <v>ＦＣ中村 Ｂ</v>
      </c>
      <c r="N42" s="133" t="str">
        <f>B5</f>
        <v>亀山ＳＣ</v>
      </c>
      <c r="O42" s="133" t="str">
        <f>B5</f>
        <v>亀山ＳＣ</v>
      </c>
      <c r="P42" s="133" t="str">
        <f>G6</f>
        <v>ＦＣ中村 Ｂ</v>
      </c>
      <c r="S42" s="59"/>
      <c r="T42" s="59"/>
      <c r="U42" s="48"/>
    </row>
    <row r="43" spans="1:53" ht="27" customHeight="1" x14ac:dyDescent="0.15">
      <c r="A43" s="49">
        <v>3</v>
      </c>
      <c r="B43" s="60">
        <v>0.44444444444444497</v>
      </c>
      <c r="C43" s="127">
        <v>5</v>
      </c>
      <c r="D43" s="127" t="str">
        <f>B8</f>
        <v>ＦＣ真岡21 Ａ</v>
      </c>
      <c r="E43" s="49"/>
      <c r="F43" s="124"/>
      <c r="G43" s="125" t="s">
        <v>14</v>
      </c>
      <c r="H43" s="126"/>
      <c r="I43" s="49"/>
      <c r="J43" s="127" t="str">
        <f>G6</f>
        <v>ＦＣ中村 Ｂ</v>
      </c>
      <c r="K43" s="127">
        <v>8</v>
      </c>
      <c r="L43" s="49"/>
      <c r="M43" s="133" t="str">
        <f>B7</f>
        <v>ＦＣ中村 Ａ</v>
      </c>
      <c r="N43" s="133" t="str">
        <f>G7</f>
        <v>Ｊ-ＳＰＯＲ Ｂ</v>
      </c>
      <c r="O43" s="133" t="str">
        <f>G7</f>
        <v>Ｊ-ＳＰＯＲ Ｂ</v>
      </c>
      <c r="P43" s="133" t="str">
        <f>B7</f>
        <v>ＦＣ中村 Ａ</v>
      </c>
      <c r="S43" s="59"/>
      <c r="T43" s="59"/>
      <c r="U43" s="48"/>
      <c r="V43" s="59"/>
      <c r="W43" s="59"/>
    </row>
    <row r="44" spans="1:53" ht="27" customHeight="1" x14ac:dyDescent="0.15">
      <c r="A44" s="49">
        <v>4</v>
      </c>
      <c r="B44" s="60">
        <v>0.47916666666666702</v>
      </c>
      <c r="C44" s="127">
        <v>4</v>
      </c>
      <c r="D44" s="127" t="str">
        <f>B7</f>
        <v>ＦＣ中村 Ａ</v>
      </c>
      <c r="E44" s="49"/>
      <c r="F44" s="124"/>
      <c r="G44" s="125" t="s">
        <v>14</v>
      </c>
      <c r="H44" s="126"/>
      <c r="I44" s="49"/>
      <c r="J44" s="127" t="str">
        <f>G7</f>
        <v>Ｊ-ＳＰＯＲ Ｂ</v>
      </c>
      <c r="K44" s="127">
        <v>9</v>
      </c>
      <c r="L44" s="49"/>
      <c r="M44" s="133" t="str">
        <f>B8</f>
        <v>ＦＣ真岡21 Ａ</v>
      </c>
      <c r="N44" s="133" t="str">
        <f>G6</f>
        <v>ＦＣ中村 Ｂ</v>
      </c>
      <c r="O44" s="133" t="str">
        <f>G6</f>
        <v>ＦＣ中村 Ｂ</v>
      </c>
      <c r="P44" s="133" t="str">
        <f>B8</f>
        <v>ＦＣ真岡21 Ａ</v>
      </c>
      <c r="S44" s="59"/>
      <c r="T44" s="59"/>
      <c r="U44" s="48"/>
      <c r="V44" s="48"/>
      <c r="W44" s="48"/>
    </row>
    <row r="45" spans="1:53" ht="30" customHeight="1" x14ac:dyDescent="0.15">
      <c r="A45" s="143" t="s">
        <v>85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1:53" ht="21" customHeight="1" x14ac:dyDescent="0.15">
      <c r="A46" s="48"/>
      <c r="B46" s="144" t="s">
        <v>8</v>
      </c>
      <c r="C46" s="144"/>
      <c r="D46" s="144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53" ht="21" customHeight="1" x14ac:dyDescent="0.15">
      <c r="A47" s="49"/>
      <c r="B47" s="145" t="s">
        <v>13</v>
      </c>
      <c r="C47" s="145"/>
      <c r="D47" s="145"/>
      <c r="E47" s="49"/>
      <c r="F47" s="49"/>
      <c r="G47" s="145" t="s">
        <v>13</v>
      </c>
      <c r="H47" s="145"/>
      <c r="I47" s="145"/>
      <c r="J47" s="145"/>
      <c r="K47" s="48"/>
      <c r="L47" s="146" t="s">
        <v>16</v>
      </c>
      <c r="M47" s="147"/>
      <c r="N47" s="146" t="s">
        <v>115</v>
      </c>
      <c r="O47" s="148"/>
      <c r="P47" s="147"/>
    </row>
    <row r="48" spans="1:53" ht="27" customHeight="1" x14ac:dyDescent="0.15">
      <c r="A48" s="127">
        <v>1</v>
      </c>
      <c r="B48" s="146" t="str">
        <f>B4</f>
        <v>久下田ＦＣ</v>
      </c>
      <c r="C48" s="148"/>
      <c r="D48" s="147"/>
      <c r="E48" s="49"/>
      <c r="F48" s="127">
        <v>6</v>
      </c>
      <c r="G48" s="146" t="str">
        <f>G4</f>
        <v>エスペランサ</v>
      </c>
      <c r="H48" s="148"/>
      <c r="I48" s="148"/>
      <c r="J48" s="147"/>
      <c r="K48" s="48"/>
      <c r="L48" s="146" t="s">
        <v>17</v>
      </c>
      <c r="M48" s="147"/>
      <c r="N48" s="146" t="s">
        <v>95</v>
      </c>
      <c r="O48" s="148"/>
      <c r="P48" s="147"/>
    </row>
    <row r="49" spans="1:31" ht="27" customHeight="1" x14ac:dyDescent="0.15">
      <c r="A49" s="127">
        <v>2</v>
      </c>
      <c r="B49" s="146" t="str">
        <f>B5</f>
        <v>亀山ＳＣ</v>
      </c>
      <c r="C49" s="148"/>
      <c r="D49" s="147"/>
      <c r="E49" s="49"/>
      <c r="F49" s="127">
        <v>7</v>
      </c>
      <c r="G49" s="146" t="str">
        <f>G5</f>
        <v>アミスタ Ｂ</v>
      </c>
      <c r="H49" s="148"/>
      <c r="I49" s="148"/>
      <c r="J49" s="147"/>
      <c r="K49" s="48"/>
      <c r="L49" s="146" t="s">
        <v>18</v>
      </c>
      <c r="M49" s="147"/>
      <c r="N49" s="151" t="s">
        <v>19</v>
      </c>
      <c r="O49" s="152"/>
      <c r="P49" s="153"/>
    </row>
    <row r="50" spans="1:31" ht="27" customHeight="1" x14ac:dyDescent="0.15">
      <c r="A50" s="127">
        <v>3</v>
      </c>
      <c r="B50" s="146" t="str">
        <f>B6</f>
        <v>HFC・ZERO</v>
      </c>
      <c r="C50" s="148"/>
      <c r="D50" s="147"/>
      <c r="E50" s="49"/>
      <c r="F50" s="127">
        <v>8</v>
      </c>
      <c r="G50" s="146" t="str">
        <f>G6</f>
        <v>ＦＣ中村 Ｂ</v>
      </c>
      <c r="H50" s="148"/>
      <c r="I50" s="148"/>
      <c r="J50" s="147"/>
      <c r="K50" s="48"/>
      <c r="L50" s="146" t="s">
        <v>15</v>
      </c>
      <c r="M50" s="147"/>
      <c r="N50" s="151" t="s">
        <v>20</v>
      </c>
      <c r="O50" s="152"/>
      <c r="P50" s="153"/>
    </row>
    <row r="51" spans="1:31" ht="27" customHeight="1" x14ac:dyDescent="0.15">
      <c r="A51" s="127">
        <v>4</v>
      </c>
      <c r="B51" s="146" t="str">
        <f>B7</f>
        <v>ＦＣ中村 Ａ</v>
      </c>
      <c r="C51" s="148"/>
      <c r="D51" s="147"/>
      <c r="E51" s="49"/>
      <c r="F51" s="127">
        <v>9</v>
      </c>
      <c r="G51" s="146" t="str">
        <f>G7</f>
        <v>Ｊ-ＳＰＯＲ Ｂ</v>
      </c>
      <c r="H51" s="148"/>
      <c r="I51" s="148"/>
      <c r="J51" s="147"/>
      <c r="K51" s="49"/>
      <c r="L51" s="146" t="s">
        <v>28</v>
      </c>
      <c r="M51" s="147"/>
      <c r="N51" s="151" t="s">
        <v>29</v>
      </c>
      <c r="O51" s="152"/>
      <c r="P51" s="153"/>
    </row>
    <row r="52" spans="1:31" ht="27" customHeight="1" x14ac:dyDescent="0.15">
      <c r="A52" s="127">
        <v>5</v>
      </c>
      <c r="B52" s="146" t="str">
        <f>B8</f>
        <v>ＦＣ真岡21 Ａ</v>
      </c>
      <c r="C52" s="148"/>
      <c r="D52" s="14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31" ht="27" customHeight="1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31" ht="24.95" customHeight="1" x14ac:dyDescent="0.15">
      <c r="A54" s="185" t="s">
        <v>129</v>
      </c>
      <c r="B54" s="185"/>
      <c r="C54" s="185"/>
      <c r="D54" s="127" t="s">
        <v>13</v>
      </c>
      <c r="E54" s="49"/>
      <c r="F54" s="146" t="s">
        <v>23</v>
      </c>
      <c r="G54" s="148"/>
      <c r="H54" s="147"/>
      <c r="I54" s="49"/>
      <c r="J54" s="127" t="s">
        <v>13</v>
      </c>
      <c r="K54" s="49"/>
      <c r="L54" s="49"/>
      <c r="M54" s="127" t="s">
        <v>25</v>
      </c>
      <c r="N54" s="127" t="s">
        <v>26</v>
      </c>
      <c r="O54" s="127" t="s">
        <v>26</v>
      </c>
      <c r="P54" s="127" t="s">
        <v>24</v>
      </c>
    </row>
    <row r="55" spans="1:31" ht="24.95" customHeight="1" x14ac:dyDescent="0.15">
      <c r="A55" s="49">
        <v>1</v>
      </c>
      <c r="B55" s="60">
        <v>0.375</v>
      </c>
      <c r="C55" s="127">
        <v>1</v>
      </c>
      <c r="D55" s="127" t="str">
        <f>B4</f>
        <v>久下田ＦＣ</v>
      </c>
      <c r="E55" s="49"/>
      <c r="F55" s="124"/>
      <c r="G55" s="125" t="s">
        <v>14</v>
      </c>
      <c r="H55" s="126"/>
      <c r="I55" s="49"/>
      <c r="J55" s="127" t="str">
        <f>G5</f>
        <v>アミスタ Ｂ</v>
      </c>
      <c r="K55" s="127">
        <v>7</v>
      </c>
      <c r="L55" s="49"/>
      <c r="M55" s="133" t="str">
        <f>G29</f>
        <v>Ｊ-ＳＰＯＲ Ｂ</v>
      </c>
      <c r="N55" s="133" t="str">
        <f>B30</f>
        <v>ＦＣ真岡21 Ａ</v>
      </c>
      <c r="O55" s="133" t="str">
        <f>B30</f>
        <v>ＦＣ真岡21 Ａ</v>
      </c>
      <c r="P55" s="133" t="str">
        <f>G29</f>
        <v>Ｊ-ＳＰＯＲ Ｂ</v>
      </c>
      <c r="R55" s="59"/>
      <c r="S55" s="59"/>
      <c r="T55" s="48"/>
    </row>
    <row r="56" spans="1:31" ht="24.95" customHeight="1" x14ac:dyDescent="0.15">
      <c r="A56" s="49">
        <v>2</v>
      </c>
      <c r="B56" s="60">
        <v>0.40972222222222227</v>
      </c>
      <c r="C56" s="127">
        <v>4</v>
      </c>
      <c r="D56" s="127" t="str">
        <f>B7</f>
        <v>ＦＣ中村 Ａ</v>
      </c>
      <c r="E56" s="49"/>
      <c r="F56" s="124"/>
      <c r="G56" s="125" t="s">
        <v>14</v>
      </c>
      <c r="H56" s="126"/>
      <c r="I56" s="49"/>
      <c r="J56" s="127" t="str">
        <f>G6</f>
        <v>ＦＣ中村 Ｂ</v>
      </c>
      <c r="K56" s="127">
        <v>8</v>
      </c>
      <c r="L56" s="49"/>
      <c r="M56" s="133" t="str">
        <f>B26</f>
        <v>久下田ＦＣ</v>
      </c>
      <c r="N56" s="133" t="str">
        <f>B28</f>
        <v>HFC・ZERO</v>
      </c>
      <c r="O56" s="133" t="str">
        <f>B28</f>
        <v>HFC・ZERO</v>
      </c>
      <c r="P56" s="133" t="str">
        <f>B26</f>
        <v>久下田ＦＣ</v>
      </c>
      <c r="R56" s="59"/>
      <c r="V56" s="59"/>
    </row>
    <row r="57" spans="1:31" ht="24.95" customHeight="1" x14ac:dyDescent="0.15">
      <c r="A57" s="49">
        <v>3</v>
      </c>
      <c r="B57" s="60">
        <v>0.44444444444444497</v>
      </c>
      <c r="C57" s="127">
        <v>1</v>
      </c>
      <c r="D57" s="127" t="str">
        <f>B4</f>
        <v>久下田ＦＣ</v>
      </c>
      <c r="E57" s="49"/>
      <c r="F57" s="124"/>
      <c r="G57" s="125" t="s">
        <v>14</v>
      </c>
      <c r="H57" s="126"/>
      <c r="I57" s="49"/>
      <c r="J57" s="127" t="str">
        <f>G4</f>
        <v>エスペランサ</v>
      </c>
      <c r="K57" s="127">
        <v>6</v>
      </c>
      <c r="L57" s="49"/>
      <c r="M57" s="133" t="str">
        <f>G28</f>
        <v>ＦＣ中村 Ｂ</v>
      </c>
      <c r="N57" s="133" t="str">
        <f>B29</f>
        <v>ＦＣ中村 Ａ</v>
      </c>
      <c r="O57" s="133" t="str">
        <f>B29</f>
        <v>ＦＣ中村 Ａ</v>
      </c>
      <c r="P57" s="133" t="str">
        <f>G28</f>
        <v>ＦＣ中村 Ｂ</v>
      </c>
      <c r="R57" s="59"/>
      <c r="U57" s="59"/>
    </row>
    <row r="58" spans="1:31" ht="24.95" customHeight="1" x14ac:dyDescent="0.15">
      <c r="A58" s="49">
        <v>4</v>
      </c>
      <c r="B58" s="60">
        <v>0.47916666666666702</v>
      </c>
      <c r="C58" s="127">
        <v>3</v>
      </c>
      <c r="D58" s="127" t="str">
        <f>B6</f>
        <v>HFC・ZERO</v>
      </c>
      <c r="E58" s="49"/>
      <c r="F58" s="124"/>
      <c r="G58" s="125" t="s">
        <v>14</v>
      </c>
      <c r="H58" s="126"/>
      <c r="I58" s="49"/>
      <c r="J58" s="127" t="str">
        <f>G7</f>
        <v>Ｊ-ＳＰＯＲ Ｂ</v>
      </c>
      <c r="K58" s="127">
        <v>9</v>
      </c>
      <c r="L58" s="49"/>
      <c r="M58" s="133" t="str">
        <f>B27</f>
        <v>亀山ＳＣ</v>
      </c>
      <c r="N58" s="133" t="str">
        <f>G26</f>
        <v>エスペランサ</v>
      </c>
      <c r="O58" s="133" t="str">
        <f>G26</f>
        <v>エスペランサ</v>
      </c>
      <c r="P58" s="133" t="str">
        <f>B27</f>
        <v>亀山ＳＣ</v>
      </c>
      <c r="R58" s="59"/>
      <c r="S58" s="59"/>
      <c r="U58" s="59"/>
      <c r="V58" s="59"/>
    </row>
    <row r="59" spans="1:31" ht="24.95" customHeight="1" x14ac:dyDescent="0.15">
      <c r="A59" s="49">
        <v>5</v>
      </c>
      <c r="B59" s="60">
        <v>0.51388888888888895</v>
      </c>
      <c r="C59" s="127">
        <v>6</v>
      </c>
      <c r="D59" s="127" t="str">
        <f>G4</f>
        <v>エスペランサ</v>
      </c>
      <c r="E59" s="49"/>
      <c r="F59" s="124"/>
      <c r="G59" s="125" t="s">
        <v>14</v>
      </c>
      <c r="H59" s="126"/>
      <c r="I59" s="49"/>
      <c r="J59" s="127" t="str">
        <f>G6</f>
        <v>ＦＣ中村 Ｂ</v>
      </c>
      <c r="K59" s="127">
        <v>8</v>
      </c>
      <c r="L59" s="49"/>
      <c r="M59" s="133" t="str">
        <f>B28</f>
        <v>HFC・ZERO</v>
      </c>
      <c r="N59" s="133" t="str">
        <f>B26</f>
        <v>久下田ＦＣ</v>
      </c>
      <c r="O59" s="133" t="str">
        <f>B26</f>
        <v>久下田ＦＣ</v>
      </c>
      <c r="P59" s="133" t="str">
        <f>B28</f>
        <v>HFC・ZERO</v>
      </c>
      <c r="R59" s="59"/>
      <c r="S59" s="59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</row>
    <row r="60" spans="1:31" ht="24.6" customHeight="1" thickBo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31" ht="24.6" customHeight="1" x14ac:dyDescent="0.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31" ht="24.95" customHeight="1" x14ac:dyDescent="0.15">
      <c r="A62" s="185" t="s">
        <v>130</v>
      </c>
      <c r="B62" s="185"/>
      <c r="C62" s="185"/>
      <c r="D62" s="127" t="s">
        <v>13</v>
      </c>
      <c r="E62" s="49"/>
      <c r="F62" s="146" t="s">
        <v>23</v>
      </c>
      <c r="G62" s="148"/>
      <c r="H62" s="147"/>
      <c r="I62" s="49"/>
      <c r="J62" s="127" t="s">
        <v>13</v>
      </c>
      <c r="K62" s="49"/>
      <c r="L62" s="49"/>
      <c r="M62" s="133" t="s">
        <v>25</v>
      </c>
      <c r="N62" s="133" t="s">
        <v>26</v>
      </c>
      <c r="O62" s="133" t="s">
        <v>26</v>
      </c>
      <c r="P62" s="133" t="s">
        <v>24</v>
      </c>
    </row>
    <row r="63" spans="1:31" ht="24.95" customHeight="1" x14ac:dyDescent="0.15">
      <c r="A63" s="49">
        <v>1</v>
      </c>
      <c r="B63" s="60">
        <v>0.375</v>
      </c>
      <c r="C63" s="127">
        <v>2</v>
      </c>
      <c r="D63" s="127" t="str">
        <f>B5</f>
        <v>亀山ＳＣ</v>
      </c>
      <c r="E63" s="49"/>
      <c r="F63" s="124"/>
      <c r="G63" s="125" t="s">
        <v>14</v>
      </c>
      <c r="H63" s="126"/>
      <c r="I63" s="49"/>
      <c r="J63" s="127" t="str">
        <f>B6</f>
        <v>HFC・ZERO</v>
      </c>
      <c r="K63" s="127">
        <v>3</v>
      </c>
      <c r="L63" s="49"/>
      <c r="M63" s="133" t="str">
        <f>B29</f>
        <v>ＦＣ中村 Ａ</v>
      </c>
      <c r="N63" s="133" t="str">
        <f>G28</f>
        <v>ＦＣ中村 Ｂ</v>
      </c>
      <c r="O63" s="133" t="str">
        <f>G28</f>
        <v>ＦＣ中村 Ｂ</v>
      </c>
      <c r="P63" s="133" t="str">
        <f>B29</f>
        <v>ＦＣ中村 Ａ</v>
      </c>
    </row>
    <row r="64" spans="1:31" ht="24.95" customHeight="1" x14ac:dyDescent="0.15">
      <c r="A64" s="49">
        <v>2</v>
      </c>
      <c r="B64" s="60">
        <v>0.40972222222222227</v>
      </c>
      <c r="C64" s="127">
        <v>5</v>
      </c>
      <c r="D64" s="127" t="str">
        <f>B8</f>
        <v>ＦＣ真岡21 Ａ</v>
      </c>
      <c r="E64" s="49"/>
      <c r="F64" s="124"/>
      <c r="G64" s="125" t="s">
        <v>14</v>
      </c>
      <c r="H64" s="126"/>
      <c r="I64" s="49"/>
      <c r="J64" s="127" t="str">
        <f>G7</f>
        <v>Ｊ-ＳＰＯＲ Ｂ</v>
      </c>
      <c r="K64" s="127">
        <v>9</v>
      </c>
      <c r="L64" s="49"/>
      <c r="M64" s="133" t="str">
        <f>G27</f>
        <v>アミスタ Ｂ</v>
      </c>
      <c r="N64" s="133" t="str">
        <f>B27</f>
        <v>亀山ＳＣ</v>
      </c>
      <c r="O64" s="133" t="str">
        <f>B27</f>
        <v>亀山ＳＣ</v>
      </c>
      <c r="P64" s="133" t="str">
        <f>G27</f>
        <v>アミスタ Ｂ</v>
      </c>
    </row>
    <row r="65" spans="1:33" ht="24.95" customHeight="1" x14ac:dyDescent="0.15">
      <c r="A65" s="49">
        <v>3</v>
      </c>
      <c r="B65" s="60">
        <v>0.44444444444444497</v>
      </c>
      <c r="C65" s="127">
        <v>2</v>
      </c>
      <c r="D65" s="127" t="str">
        <f>B5</f>
        <v>亀山ＳＣ</v>
      </c>
      <c r="E65" s="49"/>
      <c r="F65" s="124"/>
      <c r="G65" s="125" t="s">
        <v>14</v>
      </c>
      <c r="H65" s="126"/>
      <c r="I65" s="49"/>
      <c r="J65" s="127" t="str">
        <f>G5</f>
        <v>アミスタ Ｂ</v>
      </c>
      <c r="K65" s="127">
        <v>7</v>
      </c>
      <c r="L65" s="49"/>
      <c r="M65" s="133" t="str">
        <f>B30</f>
        <v>ＦＣ真岡21 Ａ</v>
      </c>
      <c r="N65" s="133" t="str">
        <f>G29</f>
        <v>Ｊ-ＳＰＯＲ Ｂ</v>
      </c>
      <c r="O65" s="133" t="str">
        <f>G29</f>
        <v>Ｊ-ＳＰＯＲ Ｂ</v>
      </c>
      <c r="P65" s="133" t="str">
        <f>B30</f>
        <v>ＦＣ真岡21 Ａ</v>
      </c>
    </row>
    <row r="66" spans="1:33" ht="24.95" customHeight="1" x14ac:dyDescent="0.15">
      <c r="A66" s="49">
        <v>4</v>
      </c>
      <c r="B66" s="60">
        <v>0.47916666666666702</v>
      </c>
      <c r="C66" s="127">
        <v>4</v>
      </c>
      <c r="D66" s="127" t="str">
        <f>B7</f>
        <v>ＦＣ中村 Ａ</v>
      </c>
      <c r="E66" s="49"/>
      <c r="F66" s="124"/>
      <c r="G66" s="125" t="s">
        <v>14</v>
      </c>
      <c r="H66" s="126"/>
      <c r="I66" s="49"/>
      <c r="J66" s="127" t="str">
        <f>B8</f>
        <v>ＦＣ真岡21 Ａ</v>
      </c>
      <c r="K66" s="127">
        <v>5</v>
      </c>
      <c r="L66" s="49"/>
      <c r="M66" s="133" t="str">
        <f>G26</f>
        <v>エスペランサ</v>
      </c>
      <c r="N66" s="133" t="str">
        <f>G27</f>
        <v>アミスタ Ｂ</v>
      </c>
      <c r="O66" s="133" t="str">
        <f>G27</f>
        <v>アミスタ Ｂ</v>
      </c>
      <c r="P66" s="133" t="str">
        <f>G26</f>
        <v>エスペランサ</v>
      </c>
    </row>
    <row r="67" spans="1:33" ht="30" customHeight="1" x14ac:dyDescent="0.15">
      <c r="A67" s="143" t="s">
        <v>86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</row>
    <row r="68" spans="1:33" ht="21" customHeight="1" x14ac:dyDescent="0.15">
      <c r="A68" s="48"/>
      <c r="B68" s="144" t="s">
        <v>8</v>
      </c>
      <c r="C68" s="144"/>
      <c r="D68" s="144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33" ht="24.95" customHeight="1" x14ac:dyDescent="0.15">
      <c r="A69" s="49"/>
      <c r="B69" s="145" t="s">
        <v>13</v>
      </c>
      <c r="C69" s="145"/>
      <c r="D69" s="145"/>
      <c r="E69" s="49"/>
      <c r="F69" s="49"/>
      <c r="G69" s="145" t="s">
        <v>13</v>
      </c>
      <c r="H69" s="145"/>
      <c r="I69" s="145"/>
      <c r="J69" s="145"/>
      <c r="K69" s="48"/>
      <c r="L69" s="146" t="s">
        <v>16</v>
      </c>
      <c r="M69" s="147"/>
      <c r="N69" s="146" t="s">
        <v>116</v>
      </c>
      <c r="O69" s="148"/>
      <c r="P69" s="147"/>
    </row>
    <row r="70" spans="1:33" ht="24.95" customHeight="1" x14ac:dyDescent="0.15">
      <c r="A70" s="127">
        <v>1</v>
      </c>
      <c r="B70" s="146" t="str">
        <f>B26</f>
        <v>久下田ＦＣ</v>
      </c>
      <c r="C70" s="148"/>
      <c r="D70" s="147"/>
      <c r="E70" s="49"/>
      <c r="F70" s="127">
        <v>6</v>
      </c>
      <c r="G70" s="146" t="str">
        <f>G26</f>
        <v>エスペランサ</v>
      </c>
      <c r="H70" s="148"/>
      <c r="I70" s="148"/>
      <c r="J70" s="147"/>
      <c r="K70" s="48"/>
      <c r="L70" s="146" t="s">
        <v>17</v>
      </c>
      <c r="M70" s="147"/>
      <c r="N70" s="146" t="s">
        <v>98</v>
      </c>
      <c r="O70" s="148"/>
      <c r="P70" s="147"/>
    </row>
    <row r="71" spans="1:33" ht="24.95" customHeight="1" x14ac:dyDescent="0.15">
      <c r="A71" s="127">
        <v>2</v>
      </c>
      <c r="B71" s="146" t="str">
        <f>B27</f>
        <v>亀山ＳＣ</v>
      </c>
      <c r="C71" s="148"/>
      <c r="D71" s="147"/>
      <c r="E71" s="49"/>
      <c r="F71" s="127">
        <v>7</v>
      </c>
      <c r="G71" s="146" t="str">
        <f>G27</f>
        <v>アミスタ Ｂ</v>
      </c>
      <c r="H71" s="148"/>
      <c r="I71" s="148"/>
      <c r="J71" s="147"/>
      <c r="K71" s="48"/>
      <c r="L71" s="146" t="s">
        <v>18</v>
      </c>
      <c r="M71" s="147"/>
      <c r="N71" s="151" t="s">
        <v>19</v>
      </c>
      <c r="O71" s="152"/>
      <c r="P71" s="153"/>
    </row>
    <row r="72" spans="1:33" ht="24.95" customHeight="1" x14ac:dyDescent="0.15">
      <c r="A72" s="127">
        <v>3</v>
      </c>
      <c r="B72" s="146" t="str">
        <f>B28</f>
        <v>HFC・ZERO</v>
      </c>
      <c r="C72" s="148"/>
      <c r="D72" s="147"/>
      <c r="E72" s="49"/>
      <c r="F72" s="127">
        <v>8</v>
      </c>
      <c r="G72" s="146" t="str">
        <f>G28</f>
        <v>ＦＣ中村 Ｂ</v>
      </c>
      <c r="H72" s="148"/>
      <c r="I72" s="148"/>
      <c r="J72" s="147"/>
      <c r="K72" s="48"/>
      <c r="L72" s="146" t="s">
        <v>15</v>
      </c>
      <c r="M72" s="147"/>
      <c r="N72" s="151" t="s">
        <v>20</v>
      </c>
      <c r="O72" s="152"/>
      <c r="P72" s="153"/>
    </row>
    <row r="73" spans="1:33" ht="24.95" customHeight="1" x14ac:dyDescent="0.15">
      <c r="A73" s="127">
        <v>4</v>
      </c>
      <c r="B73" s="146" t="str">
        <f>B29</f>
        <v>ＦＣ中村 Ａ</v>
      </c>
      <c r="C73" s="148"/>
      <c r="D73" s="147"/>
      <c r="E73" s="49"/>
      <c r="F73" s="127">
        <v>9</v>
      </c>
      <c r="G73" s="146" t="str">
        <f>G29</f>
        <v>Ｊ-ＳＰＯＲ Ｂ</v>
      </c>
      <c r="H73" s="148"/>
      <c r="I73" s="148"/>
      <c r="J73" s="147"/>
      <c r="K73" s="49"/>
      <c r="L73" s="146" t="s">
        <v>28</v>
      </c>
      <c r="M73" s="147"/>
      <c r="N73" s="151" t="s">
        <v>29</v>
      </c>
      <c r="O73" s="152"/>
      <c r="P73" s="153"/>
    </row>
    <row r="74" spans="1:33" ht="24.95" customHeight="1" x14ac:dyDescent="0.15">
      <c r="A74" s="127">
        <v>5</v>
      </c>
      <c r="B74" s="146" t="str">
        <f>B30</f>
        <v>ＦＣ真岡21 Ａ</v>
      </c>
      <c r="C74" s="148"/>
      <c r="D74" s="147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33" ht="15" customHeight="1" x14ac:dyDescent="0.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33" ht="23.1" customHeight="1" x14ac:dyDescent="0.15">
      <c r="A76" s="185" t="s">
        <v>21</v>
      </c>
      <c r="B76" s="185"/>
      <c r="C76" s="185"/>
      <c r="D76" s="127" t="s">
        <v>13</v>
      </c>
      <c r="E76" s="49"/>
      <c r="F76" s="146" t="s">
        <v>23</v>
      </c>
      <c r="G76" s="148"/>
      <c r="H76" s="147"/>
      <c r="I76" s="49"/>
      <c r="J76" s="127" t="s">
        <v>13</v>
      </c>
      <c r="K76" s="49"/>
      <c r="L76" s="49"/>
      <c r="M76" s="127" t="s">
        <v>25</v>
      </c>
      <c r="N76" s="127" t="s">
        <v>26</v>
      </c>
      <c r="O76" s="127" t="s">
        <v>26</v>
      </c>
      <c r="P76" s="127" t="s">
        <v>24</v>
      </c>
      <c r="R76" s="59"/>
      <c r="S76" s="59"/>
      <c r="T76" s="48"/>
      <c r="U76" s="59"/>
      <c r="V76" s="59"/>
    </row>
    <row r="77" spans="1:33" ht="23.1" customHeight="1" x14ac:dyDescent="0.15">
      <c r="A77" s="49">
        <v>1</v>
      </c>
      <c r="B77" s="60">
        <v>0.375</v>
      </c>
      <c r="C77" s="127">
        <v>1</v>
      </c>
      <c r="D77" s="127" t="str">
        <f>B4</f>
        <v>久下田ＦＣ</v>
      </c>
      <c r="E77" s="49"/>
      <c r="F77" s="124"/>
      <c r="G77" s="125" t="s">
        <v>14</v>
      </c>
      <c r="H77" s="126"/>
      <c r="I77" s="49"/>
      <c r="J77" s="127" t="str">
        <f>B5</f>
        <v>亀山ＳＣ</v>
      </c>
      <c r="K77" s="127">
        <v>2</v>
      </c>
      <c r="L77" s="49"/>
      <c r="M77" s="133" t="str">
        <f>B7</f>
        <v>ＦＣ中村 Ａ</v>
      </c>
      <c r="N77" s="133" t="str">
        <f>G5</f>
        <v>アミスタ Ｂ</v>
      </c>
      <c r="O77" s="133" t="str">
        <f>G5</f>
        <v>アミスタ Ｂ</v>
      </c>
      <c r="P77" s="133" t="str">
        <f>B7</f>
        <v>ＦＣ中村 Ａ</v>
      </c>
      <c r="R77" s="59"/>
      <c r="S77" s="59"/>
      <c r="T77" s="48"/>
      <c r="U77" s="59"/>
      <c r="V77" s="59"/>
    </row>
    <row r="78" spans="1:33" ht="23.1" customHeight="1" x14ac:dyDescent="0.15">
      <c r="A78" s="49">
        <v>2</v>
      </c>
      <c r="B78" s="60">
        <v>0.40972222222222227</v>
      </c>
      <c r="C78" s="127">
        <v>5</v>
      </c>
      <c r="D78" s="127" t="str">
        <f>B8</f>
        <v>ＦＣ真岡21 Ａ</v>
      </c>
      <c r="E78" s="49"/>
      <c r="F78" s="124"/>
      <c r="G78" s="125" t="s">
        <v>14</v>
      </c>
      <c r="H78" s="126"/>
      <c r="I78" s="49"/>
      <c r="J78" s="127" t="str">
        <f>G5</f>
        <v>アミスタ Ｂ</v>
      </c>
      <c r="K78" s="127">
        <v>7</v>
      </c>
      <c r="L78" s="49"/>
      <c r="M78" s="133" t="str">
        <f>B4</f>
        <v>久下田ＦＣ</v>
      </c>
      <c r="N78" s="133" t="str">
        <f>B5</f>
        <v>亀山ＳＣ</v>
      </c>
      <c r="O78" s="133" t="str">
        <f>B5</f>
        <v>亀山ＳＣ</v>
      </c>
      <c r="P78" s="133" t="str">
        <f>B4</f>
        <v>久下田ＦＣ</v>
      </c>
      <c r="R78" s="59"/>
      <c r="S78" s="59"/>
    </row>
    <row r="79" spans="1:33" ht="23.1" customHeight="1" x14ac:dyDescent="0.15">
      <c r="A79" s="49">
        <v>3</v>
      </c>
      <c r="B79" s="60">
        <v>0.44444444444444497</v>
      </c>
      <c r="C79" s="127">
        <v>1</v>
      </c>
      <c r="D79" s="127" t="str">
        <f>B4</f>
        <v>久下田ＦＣ</v>
      </c>
      <c r="E79" s="49"/>
      <c r="F79" s="124"/>
      <c r="G79" s="125" t="s">
        <v>14</v>
      </c>
      <c r="H79" s="126"/>
      <c r="I79" s="49"/>
      <c r="J79" s="127" t="str">
        <f>B7</f>
        <v>ＦＣ中村 Ａ</v>
      </c>
      <c r="K79" s="127">
        <v>4</v>
      </c>
      <c r="L79" s="49"/>
      <c r="M79" s="133" t="str">
        <f>B6</f>
        <v>HFC・ZERO</v>
      </c>
      <c r="N79" s="133" t="str">
        <f>B8</f>
        <v>ＦＣ真岡21 Ａ</v>
      </c>
      <c r="O79" s="133" t="str">
        <f>B8</f>
        <v>ＦＣ真岡21 Ａ</v>
      </c>
      <c r="P79" s="133" t="str">
        <f>B6</f>
        <v>HFC・ZERO</v>
      </c>
      <c r="R79" s="59"/>
      <c r="S79" s="59"/>
      <c r="T79" s="48"/>
      <c r="U79" s="59"/>
      <c r="V79" s="59"/>
    </row>
    <row r="80" spans="1:33" ht="23.1" customHeight="1" x14ac:dyDescent="0.15">
      <c r="A80" s="49">
        <v>4</v>
      </c>
      <c r="B80" s="60">
        <v>0.47916666666666702</v>
      </c>
      <c r="C80" s="127">
        <v>3</v>
      </c>
      <c r="D80" s="127" t="str">
        <f>B6</f>
        <v>HFC・ZERO</v>
      </c>
      <c r="E80" s="49"/>
      <c r="F80" s="124"/>
      <c r="G80" s="125" t="s">
        <v>14</v>
      </c>
      <c r="H80" s="126"/>
      <c r="I80" s="49"/>
      <c r="J80" s="127" t="str">
        <f>B8</f>
        <v>ＦＣ真岡21 Ａ</v>
      </c>
      <c r="K80" s="127">
        <v>5</v>
      </c>
      <c r="L80" s="49"/>
      <c r="M80" s="133" t="str">
        <f>B5</f>
        <v>亀山ＳＣ</v>
      </c>
      <c r="N80" s="133" t="str">
        <f>B7</f>
        <v>ＦＣ中村 Ａ</v>
      </c>
      <c r="O80" s="133" t="str">
        <f>B7</f>
        <v>ＦＣ中村 Ａ</v>
      </c>
      <c r="P80" s="133" t="str">
        <f>B5</f>
        <v>亀山ＳＣ</v>
      </c>
      <c r="R80" s="59"/>
      <c r="U80" s="59"/>
      <c r="V80" s="59"/>
    </row>
    <row r="81" spans="1:22" ht="23.1" customHeight="1" x14ac:dyDescent="0.15">
      <c r="A81" s="49">
        <v>5</v>
      </c>
      <c r="B81" s="60">
        <v>0.51388888888888895</v>
      </c>
      <c r="C81" s="127">
        <v>2</v>
      </c>
      <c r="D81" s="127" t="str">
        <f>B5</f>
        <v>亀山ＳＣ</v>
      </c>
      <c r="E81" s="49"/>
      <c r="F81" s="124"/>
      <c r="G81" s="125" t="s">
        <v>14</v>
      </c>
      <c r="H81" s="126"/>
      <c r="I81" s="49"/>
      <c r="J81" s="127" t="str">
        <f>B7</f>
        <v>ＦＣ中村 Ａ</v>
      </c>
      <c r="K81" s="127">
        <v>4</v>
      </c>
      <c r="L81" s="49"/>
      <c r="M81" s="133" t="str">
        <f>B8</f>
        <v>ＦＣ真岡21 Ａ</v>
      </c>
      <c r="N81" s="133" t="str">
        <f>B4</f>
        <v>久下田ＦＣ</v>
      </c>
      <c r="O81" s="133" t="str">
        <f>B4</f>
        <v>久下田ＦＣ</v>
      </c>
      <c r="P81" s="133" t="str">
        <f>B8</f>
        <v>ＦＣ真岡21 Ａ</v>
      </c>
      <c r="R81" s="59"/>
      <c r="S81" s="59"/>
      <c r="T81" s="48"/>
      <c r="U81" s="59"/>
      <c r="V81" s="59"/>
    </row>
    <row r="82" spans="1:22" ht="15" customHeight="1" thickBot="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22" ht="15" customHeight="1" x14ac:dyDescent="0.1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22" ht="23.1" customHeight="1" x14ac:dyDescent="0.15">
      <c r="A84" s="185" t="s">
        <v>22</v>
      </c>
      <c r="B84" s="185"/>
      <c r="C84" s="185"/>
      <c r="D84" s="127" t="s">
        <v>13</v>
      </c>
      <c r="E84" s="49"/>
      <c r="F84" s="146" t="s">
        <v>23</v>
      </c>
      <c r="G84" s="148"/>
      <c r="H84" s="147"/>
      <c r="I84" s="49"/>
      <c r="J84" s="127" t="s">
        <v>13</v>
      </c>
      <c r="K84" s="49"/>
      <c r="L84" s="49"/>
      <c r="M84" s="133" t="s">
        <v>25</v>
      </c>
      <c r="N84" s="133" t="s">
        <v>26</v>
      </c>
      <c r="O84" s="133" t="s">
        <v>26</v>
      </c>
      <c r="P84" s="133" t="s">
        <v>24</v>
      </c>
    </row>
    <row r="85" spans="1:22" ht="23.1" customHeight="1" x14ac:dyDescent="0.15">
      <c r="A85" s="49">
        <v>1</v>
      </c>
      <c r="B85" s="60">
        <v>0.375</v>
      </c>
      <c r="C85" s="127">
        <v>3</v>
      </c>
      <c r="D85" s="127" t="str">
        <f>B6</f>
        <v>HFC・ZERO</v>
      </c>
      <c r="E85" s="49"/>
      <c r="F85" s="124"/>
      <c r="G85" s="125" t="s">
        <v>14</v>
      </c>
      <c r="H85" s="126"/>
      <c r="I85" s="49"/>
      <c r="J85" s="127" t="str">
        <f>G4</f>
        <v>エスペランサ</v>
      </c>
      <c r="K85" s="127">
        <v>6</v>
      </c>
      <c r="L85" s="49"/>
      <c r="M85" s="133" t="str">
        <f>G6</f>
        <v>ＦＣ中村 Ｂ</v>
      </c>
      <c r="N85" s="133" t="str">
        <f>G7</f>
        <v>Ｊ-ＳＰＯＲ Ｂ</v>
      </c>
      <c r="O85" s="133" t="str">
        <f>G7</f>
        <v>Ｊ-ＳＰＯＲ Ｂ</v>
      </c>
      <c r="P85" s="133" t="str">
        <f>G6</f>
        <v>ＦＣ中村 Ｂ</v>
      </c>
    </row>
    <row r="86" spans="1:22" ht="23.1" customHeight="1" x14ac:dyDescent="0.15">
      <c r="A86" s="49">
        <v>2</v>
      </c>
      <c r="B86" s="60">
        <v>0.40972222222222227</v>
      </c>
      <c r="C86" s="127">
        <v>8</v>
      </c>
      <c r="D86" s="127" t="str">
        <f>G6</f>
        <v>ＦＣ中村 Ｂ</v>
      </c>
      <c r="E86" s="49"/>
      <c r="F86" s="124"/>
      <c r="G86" s="125" t="s">
        <v>14</v>
      </c>
      <c r="H86" s="126"/>
      <c r="I86" s="49"/>
      <c r="J86" s="127" t="str">
        <f>G7</f>
        <v>Ｊ-ＳＰＯＲ Ｂ</v>
      </c>
      <c r="K86" s="127">
        <v>9</v>
      </c>
      <c r="L86" s="49"/>
      <c r="M86" s="133" t="str">
        <f>G4</f>
        <v>エスペランサ</v>
      </c>
      <c r="N86" s="133" t="str">
        <f>B6</f>
        <v>HFC・ZERO</v>
      </c>
      <c r="O86" s="133" t="str">
        <f>B6</f>
        <v>HFC・ZERO</v>
      </c>
      <c r="P86" s="133" t="str">
        <f>G4</f>
        <v>エスペランサ</v>
      </c>
    </row>
    <row r="87" spans="1:22" ht="23.1" customHeight="1" x14ac:dyDescent="0.15">
      <c r="A87" s="49">
        <v>3</v>
      </c>
      <c r="B87" s="60">
        <v>0.44444444444444497</v>
      </c>
      <c r="C87" s="235"/>
      <c r="D87" s="236"/>
      <c r="E87" s="236"/>
      <c r="F87" s="236"/>
      <c r="G87" s="236"/>
      <c r="H87" s="236"/>
      <c r="I87" s="236"/>
      <c r="J87" s="236"/>
      <c r="K87" s="237"/>
      <c r="L87" s="49"/>
      <c r="M87" s="230"/>
      <c r="N87" s="231"/>
      <c r="O87" s="231"/>
      <c r="P87" s="232"/>
    </row>
    <row r="88" spans="1:22" ht="23.1" customHeight="1" x14ac:dyDescent="0.15">
      <c r="A88" s="49">
        <v>4</v>
      </c>
      <c r="B88" s="60">
        <v>0.47916666666666702</v>
      </c>
      <c r="C88" s="127">
        <v>6</v>
      </c>
      <c r="D88" s="127" t="str">
        <f>G4</f>
        <v>エスペランサ</v>
      </c>
      <c r="E88" s="49"/>
      <c r="F88" s="124"/>
      <c r="G88" s="125" t="s">
        <v>14</v>
      </c>
      <c r="H88" s="126"/>
      <c r="I88" s="49"/>
      <c r="J88" s="127" t="str">
        <f>G7</f>
        <v>Ｊ-ＳＰＯＲ Ｂ</v>
      </c>
      <c r="K88" s="127">
        <v>9</v>
      </c>
      <c r="L88" s="49"/>
      <c r="M88" s="133" t="str">
        <f>G5</f>
        <v>アミスタ Ｂ</v>
      </c>
      <c r="N88" s="133" t="str">
        <f>G6</f>
        <v>ＦＣ中村 Ｂ</v>
      </c>
      <c r="O88" s="133" t="str">
        <f>G6</f>
        <v>ＦＣ中村 Ｂ</v>
      </c>
      <c r="P88" s="133" t="str">
        <f>G5</f>
        <v>アミスタ Ｂ</v>
      </c>
    </row>
    <row r="89" spans="1:22" ht="23.1" customHeight="1" x14ac:dyDescent="0.15">
      <c r="A89" s="49">
        <v>5</v>
      </c>
      <c r="B89" s="60">
        <v>0.51388888888888895</v>
      </c>
      <c r="C89" s="127">
        <v>7</v>
      </c>
      <c r="D89" s="127" t="str">
        <f>G5</f>
        <v>アミスタ Ｂ</v>
      </c>
      <c r="E89" s="49"/>
      <c r="F89" s="124"/>
      <c r="G89" s="125" t="s">
        <v>14</v>
      </c>
      <c r="H89" s="126"/>
      <c r="I89" s="49"/>
      <c r="J89" s="127" t="str">
        <f>G6</f>
        <v>ＦＣ中村 Ｂ</v>
      </c>
      <c r="K89" s="127">
        <v>8</v>
      </c>
      <c r="M89" s="133" t="str">
        <f>G7</f>
        <v>Ｊ-ＳＰＯＲ Ｂ</v>
      </c>
      <c r="N89" s="133" t="str">
        <f>G4</f>
        <v>エスペランサ</v>
      </c>
      <c r="O89" s="133" t="str">
        <f>G4</f>
        <v>エスペランサ</v>
      </c>
      <c r="P89" s="133" t="str">
        <f>G7</f>
        <v>Ｊ-ＳＰＯＲ Ｂ</v>
      </c>
    </row>
    <row r="90" spans="1:22" ht="23.1" customHeight="1" x14ac:dyDescent="0.15">
      <c r="B90" s="233" t="s">
        <v>123</v>
      </c>
      <c r="C90" s="234"/>
      <c r="D90" s="233"/>
    </row>
    <row r="91" spans="1:22" ht="23.1" customHeight="1" x14ac:dyDescent="0.15">
      <c r="B91" s="60">
        <v>0.60416666666666663</v>
      </c>
      <c r="C91" s="123"/>
      <c r="D91" s="127"/>
      <c r="E91" s="49"/>
      <c r="F91" s="124"/>
      <c r="G91" s="125" t="s">
        <v>14</v>
      </c>
      <c r="H91" s="126"/>
      <c r="I91" s="49"/>
      <c r="J91" s="127"/>
      <c r="K91" s="122"/>
      <c r="M91" s="127" t="s">
        <v>122</v>
      </c>
      <c r="N91" s="127" t="s">
        <v>122</v>
      </c>
      <c r="O91" s="127" t="s">
        <v>122</v>
      </c>
      <c r="P91" s="127" t="s">
        <v>122</v>
      </c>
    </row>
    <row r="92" spans="1:22" ht="27" customHeight="1" x14ac:dyDescent="0.15"/>
    <row r="93" spans="1:22" ht="27" customHeight="1" x14ac:dyDescent="0.15"/>
    <row r="94" spans="1:22" ht="27" customHeight="1" x14ac:dyDescent="0.15"/>
    <row r="95" spans="1:22" ht="27" customHeight="1" x14ac:dyDescent="0.15"/>
    <row r="96" spans="1:22" ht="27" customHeight="1" x14ac:dyDescent="0.15"/>
    <row r="97" ht="27" customHeight="1" x14ac:dyDescent="0.15"/>
    <row r="98" ht="27" customHeight="1" x14ac:dyDescent="0.15"/>
  </sheetData>
  <mergeCells count="258">
    <mergeCell ref="M87:P87"/>
    <mergeCell ref="B90:D90"/>
    <mergeCell ref="B74:D74"/>
    <mergeCell ref="A76:C76"/>
    <mergeCell ref="F76:H76"/>
    <mergeCell ref="A84:C84"/>
    <mergeCell ref="F84:H84"/>
    <mergeCell ref="C87:K87"/>
    <mergeCell ref="B72:D72"/>
    <mergeCell ref="G72:J72"/>
    <mergeCell ref="L72:M72"/>
    <mergeCell ref="N72:P72"/>
    <mergeCell ref="B73:D73"/>
    <mergeCell ref="G73:J73"/>
    <mergeCell ref="L73:M73"/>
    <mergeCell ref="N73:P73"/>
    <mergeCell ref="B70:D70"/>
    <mergeCell ref="G70:J70"/>
    <mergeCell ref="L70:M70"/>
    <mergeCell ref="N70:P70"/>
    <mergeCell ref="B71:D71"/>
    <mergeCell ref="G71:J71"/>
    <mergeCell ref="L71:M71"/>
    <mergeCell ref="N71:P71"/>
    <mergeCell ref="A62:C62"/>
    <mergeCell ref="F62:H62"/>
    <mergeCell ref="A67:P67"/>
    <mergeCell ref="B68:D68"/>
    <mergeCell ref="B69:D69"/>
    <mergeCell ref="G69:J69"/>
    <mergeCell ref="L69:M69"/>
    <mergeCell ref="N69:P69"/>
    <mergeCell ref="B51:D51"/>
    <mergeCell ref="G51:J51"/>
    <mergeCell ref="L51:M51"/>
    <mergeCell ref="N51:P51"/>
    <mergeCell ref="B52:D52"/>
    <mergeCell ref="A54:C54"/>
    <mergeCell ref="F54:H54"/>
    <mergeCell ref="B49:D49"/>
    <mergeCell ref="G49:J49"/>
    <mergeCell ref="L49:M49"/>
    <mergeCell ref="N49:P49"/>
    <mergeCell ref="B50:D50"/>
    <mergeCell ref="G50:J50"/>
    <mergeCell ref="L50:M50"/>
    <mergeCell ref="N50:P50"/>
    <mergeCell ref="B46:D46"/>
    <mergeCell ref="B47:D47"/>
    <mergeCell ref="G47:J47"/>
    <mergeCell ref="L47:M47"/>
    <mergeCell ref="N47:P47"/>
    <mergeCell ref="B48:D48"/>
    <mergeCell ref="G48:J48"/>
    <mergeCell ref="L48:M48"/>
    <mergeCell ref="N48:P48"/>
    <mergeCell ref="B30:D30"/>
    <mergeCell ref="A32:C32"/>
    <mergeCell ref="F32:H32"/>
    <mergeCell ref="A40:C40"/>
    <mergeCell ref="F40:H40"/>
    <mergeCell ref="A45:P45"/>
    <mergeCell ref="B28:D28"/>
    <mergeCell ref="G28:J28"/>
    <mergeCell ref="L28:M28"/>
    <mergeCell ref="N28:P28"/>
    <mergeCell ref="B29:D29"/>
    <mergeCell ref="G29:J29"/>
    <mergeCell ref="L29:M29"/>
    <mergeCell ref="N29:P29"/>
    <mergeCell ref="B27:D27"/>
    <mergeCell ref="G27:J27"/>
    <mergeCell ref="L27:M27"/>
    <mergeCell ref="N27:P27"/>
    <mergeCell ref="S27:U27"/>
    <mergeCell ref="BA27:BB27"/>
    <mergeCell ref="B26:D26"/>
    <mergeCell ref="G26:J26"/>
    <mergeCell ref="L26:M26"/>
    <mergeCell ref="N26:P26"/>
    <mergeCell ref="S26:U26"/>
    <mergeCell ref="BA26:BB26"/>
    <mergeCell ref="B24:D24"/>
    <mergeCell ref="S24:U24"/>
    <mergeCell ref="BA24:BB24"/>
    <mergeCell ref="B25:D25"/>
    <mergeCell ref="G25:J25"/>
    <mergeCell ref="L25:M25"/>
    <mergeCell ref="N25:P25"/>
    <mergeCell ref="S25:U25"/>
    <mergeCell ref="BA25:BB25"/>
    <mergeCell ref="A23:P23"/>
    <mergeCell ref="S23:U23"/>
    <mergeCell ref="BA23:BB23"/>
    <mergeCell ref="AT18:AV18"/>
    <mergeCell ref="BA18:BB18"/>
    <mergeCell ref="S19:U19"/>
    <mergeCell ref="BA19:BB19"/>
    <mergeCell ref="S20:U20"/>
    <mergeCell ref="BA20:BB20"/>
    <mergeCell ref="AB18:AD18"/>
    <mergeCell ref="AE18:AG18"/>
    <mergeCell ref="AH18:AJ18"/>
    <mergeCell ref="AK18:AM18"/>
    <mergeCell ref="AN18:AP18"/>
    <mergeCell ref="AQ18:AS18"/>
    <mergeCell ref="A18:C18"/>
    <mergeCell ref="F18:H18"/>
    <mergeCell ref="S18:U18"/>
    <mergeCell ref="V18:X18"/>
    <mergeCell ref="Y18:AA18"/>
    <mergeCell ref="S21:U21"/>
    <mergeCell ref="BA21:BB21"/>
    <mergeCell ref="S22:U22"/>
    <mergeCell ref="BA22:BB22"/>
    <mergeCell ref="AX12:AY12"/>
    <mergeCell ref="AZ12:BA12"/>
    <mergeCell ref="S13:U13"/>
    <mergeCell ref="V13:W13"/>
    <mergeCell ref="X13:Y13"/>
    <mergeCell ref="Z13:AA13"/>
    <mergeCell ref="AG13:AI13"/>
    <mergeCell ref="AJ13:AK13"/>
    <mergeCell ref="AL13:AM13"/>
    <mergeCell ref="AN13:AO13"/>
    <mergeCell ref="AS13:AU13"/>
    <mergeCell ref="AV13:AW13"/>
    <mergeCell ref="AX13:AY13"/>
    <mergeCell ref="AZ13:BA13"/>
    <mergeCell ref="AX10:AY10"/>
    <mergeCell ref="AZ10:BA10"/>
    <mergeCell ref="S11:U11"/>
    <mergeCell ref="V11:W11"/>
    <mergeCell ref="X11:Y11"/>
    <mergeCell ref="Z11:AA11"/>
    <mergeCell ref="AG11:AI11"/>
    <mergeCell ref="AZ11:BA11"/>
    <mergeCell ref="S12:U12"/>
    <mergeCell ref="V12:W12"/>
    <mergeCell ref="X12:Y12"/>
    <mergeCell ref="Z12:AA12"/>
    <mergeCell ref="AG12:AI12"/>
    <mergeCell ref="AJ12:AK12"/>
    <mergeCell ref="AL12:AM12"/>
    <mergeCell ref="AN12:AO12"/>
    <mergeCell ref="AS12:AU12"/>
    <mergeCell ref="AJ11:AK11"/>
    <mergeCell ref="AL11:AM11"/>
    <mergeCell ref="AN11:AO11"/>
    <mergeCell ref="AS11:AU11"/>
    <mergeCell ref="AV11:AW11"/>
    <mergeCell ref="AX11:AY11"/>
    <mergeCell ref="AV12:AW12"/>
    <mergeCell ref="S9:U9"/>
    <mergeCell ref="V9:W9"/>
    <mergeCell ref="X9:Y9"/>
    <mergeCell ref="Z9:AA9"/>
    <mergeCell ref="AG9:AI9"/>
    <mergeCell ref="AZ9:BA9"/>
    <mergeCell ref="A10:C10"/>
    <mergeCell ref="F10:H10"/>
    <mergeCell ref="S10:U10"/>
    <mergeCell ref="V10:W10"/>
    <mergeCell ref="X10:Y10"/>
    <mergeCell ref="Z10:AA10"/>
    <mergeCell ref="AG10:AI10"/>
    <mergeCell ref="AJ10:AK10"/>
    <mergeCell ref="AL10:AM10"/>
    <mergeCell ref="AJ9:AK9"/>
    <mergeCell ref="AL9:AM9"/>
    <mergeCell ref="AN9:AO9"/>
    <mergeCell ref="AS9:AU9"/>
    <mergeCell ref="AV9:AW9"/>
    <mergeCell ref="AX9:AY9"/>
    <mergeCell ref="AN10:AO10"/>
    <mergeCell ref="AS10:AU10"/>
    <mergeCell ref="AV10:AW10"/>
    <mergeCell ref="AN6:AO6"/>
    <mergeCell ref="AS6:AU6"/>
    <mergeCell ref="AV6:AW6"/>
    <mergeCell ref="AX7:AY7"/>
    <mergeCell ref="AZ7:BA7"/>
    <mergeCell ref="B8:D8"/>
    <mergeCell ref="S8:U8"/>
    <mergeCell ref="V8:W8"/>
    <mergeCell ref="X8:Y8"/>
    <mergeCell ref="Z8:AA8"/>
    <mergeCell ref="AG8:AI8"/>
    <mergeCell ref="AJ8:AK8"/>
    <mergeCell ref="AL8:AM8"/>
    <mergeCell ref="AG7:AI7"/>
    <mergeCell ref="AJ7:AK7"/>
    <mergeCell ref="AL7:AM7"/>
    <mergeCell ref="AN7:AO7"/>
    <mergeCell ref="AS7:AU7"/>
    <mergeCell ref="AV7:AW7"/>
    <mergeCell ref="AN8:AO8"/>
    <mergeCell ref="AS8:AU8"/>
    <mergeCell ref="AV8:AW8"/>
    <mergeCell ref="AX8:AY8"/>
    <mergeCell ref="AZ8:BA8"/>
    <mergeCell ref="B7:D7"/>
    <mergeCell ref="G7:J7"/>
    <mergeCell ref="L7:M7"/>
    <mergeCell ref="N7:P7"/>
    <mergeCell ref="S7:U7"/>
    <mergeCell ref="V7:W7"/>
    <mergeCell ref="X7:Y7"/>
    <mergeCell ref="Z7:AA7"/>
    <mergeCell ref="AG6:AI6"/>
    <mergeCell ref="L4:M4"/>
    <mergeCell ref="N4:P4"/>
    <mergeCell ref="S4:U4"/>
    <mergeCell ref="V4:W4"/>
    <mergeCell ref="AX5:AY5"/>
    <mergeCell ref="AZ5:BA5"/>
    <mergeCell ref="B6:D6"/>
    <mergeCell ref="G6:J6"/>
    <mergeCell ref="L6:M6"/>
    <mergeCell ref="N6:P6"/>
    <mergeCell ref="S6:U6"/>
    <mergeCell ref="V6:W6"/>
    <mergeCell ref="X6:Y6"/>
    <mergeCell ref="Z6:AA6"/>
    <mergeCell ref="AG5:AI5"/>
    <mergeCell ref="AJ5:AK5"/>
    <mergeCell ref="AL5:AM5"/>
    <mergeCell ref="AN5:AO5"/>
    <mergeCell ref="AS5:AU5"/>
    <mergeCell ref="AV5:AW5"/>
    <mergeCell ref="AX6:AY6"/>
    <mergeCell ref="AZ6:BA6"/>
    <mergeCell ref="AJ6:AK6"/>
    <mergeCell ref="AL6:AM6"/>
    <mergeCell ref="A1:P1"/>
    <mergeCell ref="B2:D2"/>
    <mergeCell ref="B3:D3"/>
    <mergeCell ref="G3:J3"/>
    <mergeCell ref="L3:M3"/>
    <mergeCell ref="N3:P3"/>
    <mergeCell ref="AX4:AY4"/>
    <mergeCell ref="AZ4:BA4"/>
    <mergeCell ref="B5:D5"/>
    <mergeCell ref="G5:J5"/>
    <mergeCell ref="L5:M5"/>
    <mergeCell ref="N5:P5"/>
    <mergeCell ref="S5:U5"/>
    <mergeCell ref="V5:W5"/>
    <mergeCell ref="X5:Y5"/>
    <mergeCell ref="Z5:AA5"/>
    <mergeCell ref="X4:Y4"/>
    <mergeCell ref="Z4:AA4"/>
    <mergeCell ref="AJ4:AK4"/>
    <mergeCell ref="AL4:AM4"/>
    <mergeCell ref="AN4:AO4"/>
    <mergeCell ref="AV4:AW4"/>
    <mergeCell ref="B4:D4"/>
    <mergeCell ref="G4:J4"/>
  </mergeCells>
  <phoneticPr fontId="2"/>
  <pageMargins left="0.51" right="0.51" top="0.53" bottom="0.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BC98"/>
  <sheetViews>
    <sheetView zoomScale="75" zoomScaleNormal="75" workbookViewId="0">
      <selection activeCell="S16" sqref="S16"/>
    </sheetView>
  </sheetViews>
  <sheetFormatPr defaultRowHeight="13.5" x14ac:dyDescent="0.15"/>
  <cols>
    <col min="1" max="1" width="3.625" customWidth="1"/>
    <col min="3" max="3" width="3.625" customWidth="1"/>
    <col min="4" max="4" width="15.625" customWidth="1"/>
    <col min="5" max="5" width="1.625" customWidth="1"/>
    <col min="6" max="8" width="5.625" customWidth="1"/>
    <col min="9" max="9" width="1.625" customWidth="1"/>
    <col min="10" max="10" width="15.625" customWidth="1"/>
    <col min="11" max="12" width="3.625" customWidth="1"/>
    <col min="13" max="16" width="15.625" customWidth="1"/>
    <col min="17" max="17" width="3.625" customWidth="1"/>
    <col min="18" max="74" width="3.875" customWidth="1"/>
  </cols>
  <sheetData>
    <row r="1" spans="1:54" ht="30" customHeight="1" x14ac:dyDescent="0.15">
      <c r="A1" s="143" t="s">
        <v>52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54" ht="20.25" customHeight="1" x14ac:dyDescent="0.15">
      <c r="A2" s="48"/>
      <c r="B2" s="144" t="s">
        <v>110</v>
      </c>
      <c r="C2" s="144"/>
      <c r="D2" s="144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54" ht="24.95" customHeight="1" thickBot="1" x14ac:dyDescent="0.2">
      <c r="A3" s="49"/>
      <c r="B3" s="145" t="s">
        <v>13</v>
      </c>
      <c r="C3" s="145"/>
      <c r="D3" s="145"/>
      <c r="E3" s="49"/>
      <c r="F3" s="49"/>
      <c r="G3" s="145" t="s">
        <v>13</v>
      </c>
      <c r="H3" s="145"/>
      <c r="I3" s="145"/>
      <c r="J3" s="145"/>
      <c r="K3" s="48"/>
      <c r="L3" s="146" t="s">
        <v>16</v>
      </c>
      <c r="M3" s="147"/>
      <c r="N3" s="146" t="s">
        <v>115</v>
      </c>
      <c r="O3" s="148"/>
      <c r="P3" s="147"/>
    </row>
    <row r="4" spans="1:54" ht="24.95" customHeight="1" thickBot="1" x14ac:dyDescent="0.2">
      <c r="A4" s="127">
        <v>1</v>
      </c>
      <c r="B4" s="146" t="s">
        <v>118</v>
      </c>
      <c r="C4" s="148"/>
      <c r="D4" s="147"/>
      <c r="E4" s="49"/>
      <c r="F4" s="127">
        <v>6</v>
      </c>
      <c r="G4" s="146" t="s">
        <v>57</v>
      </c>
      <c r="H4" s="148"/>
      <c r="I4" s="148"/>
      <c r="J4" s="147"/>
      <c r="K4" s="48"/>
      <c r="L4" s="146" t="s">
        <v>17</v>
      </c>
      <c r="M4" s="147"/>
      <c r="N4" s="146" t="s">
        <v>114</v>
      </c>
      <c r="O4" s="148"/>
      <c r="P4" s="147"/>
      <c r="S4" s="166" t="s">
        <v>8</v>
      </c>
      <c r="T4" s="166"/>
      <c r="U4" s="167"/>
      <c r="V4" s="164" t="s">
        <v>7</v>
      </c>
      <c r="W4" s="165"/>
      <c r="X4" s="149" t="s">
        <v>12</v>
      </c>
      <c r="Y4" s="163"/>
      <c r="Z4" s="149" t="s">
        <v>6</v>
      </c>
      <c r="AA4" s="150"/>
      <c r="AJ4" s="164" t="s">
        <v>7</v>
      </c>
      <c r="AK4" s="165"/>
      <c r="AL4" s="149" t="s">
        <v>12</v>
      </c>
      <c r="AM4" s="163"/>
      <c r="AN4" s="149" t="s">
        <v>6</v>
      </c>
      <c r="AO4" s="150"/>
      <c r="AV4" s="149" t="s">
        <v>7</v>
      </c>
      <c r="AW4" s="150"/>
      <c r="AX4" s="149" t="s">
        <v>12</v>
      </c>
      <c r="AY4" s="150"/>
      <c r="AZ4" s="149" t="s">
        <v>6</v>
      </c>
      <c r="BA4" s="150"/>
    </row>
    <row r="5" spans="1:54" ht="24.95" customHeight="1" x14ac:dyDescent="0.15">
      <c r="A5" s="127">
        <v>2</v>
      </c>
      <c r="B5" s="146" t="s">
        <v>124</v>
      </c>
      <c r="C5" s="148"/>
      <c r="D5" s="147"/>
      <c r="E5" s="49"/>
      <c r="F5" s="127">
        <v>7</v>
      </c>
      <c r="G5" s="146" t="s">
        <v>106</v>
      </c>
      <c r="H5" s="148"/>
      <c r="I5" s="148"/>
      <c r="J5" s="147"/>
      <c r="K5" s="48"/>
      <c r="L5" s="146" t="s">
        <v>18</v>
      </c>
      <c r="M5" s="147"/>
      <c r="N5" s="151" t="s">
        <v>19</v>
      </c>
      <c r="O5" s="152"/>
      <c r="P5" s="153"/>
      <c r="R5" s="15">
        <v>1</v>
      </c>
      <c r="S5" s="154" t="str">
        <f>G4</f>
        <v>益子ＳＣ</v>
      </c>
      <c r="T5" s="155"/>
      <c r="U5" s="156"/>
      <c r="V5" s="157">
        <v>1</v>
      </c>
      <c r="W5" s="158"/>
      <c r="X5" s="159">
        <f>BA24/(8*3)</f>
        <v>0</v>
      </c>
      <c r="Y5" s="160"/>
      <c r="Z5" s="161">
        <f>BA24</f>
        <v>0</v>
      </c>
      <c r="AA5" s="162"/>
      <c r="AF5" s="130">
        <v>1</v>
      </c>
      <c r="AG5" s="179"/>
      <c r="AH5" s="179"/>
      <c r="AI5" s="179"/>
      <c r="AJ5" s="180"/>
      <c r="AK5" s="180"/>
      <c r="AL5" s="168"/>
      <c r="AM5" s="168"/>
      <c r="AN5" s="180"/>
      <c r="AO5" s="180"/>
      <c r="AR5" s="45">
        <v>10</v>
      </c>
      <c r="AS5" s="179"/>
      <c r="AT5" s="179"/>
      <c r="AU5" s="179"/>
      <c r="AV5" s="169"/>
      <c r="AW5" s="169"/>
      <c r="AX5" s="168"/>
      <c r="AY5" s="168"/>
      <c r="AZ5" s="169"/>
      <c r="BA5" s="169"/>
    </row>
    <row r="6" spans="1:54" ht="24.95" customHeight="1" x14ac:dyDescent="0.15">
      <c r="A6" s="127">
        <v>3</v>
      </c>
      <c r="B6" s="146" t="s">
        <v>32</v>
      </c>
      <c r="C6" s="148"/>
      <c r="D6" s="147"/>
      <c r="E6" s="49"/>
      <c r="F6" s="127">
        <v>8</v>
      </c>
      <c r="G6" s="146" t="s">
        <v>107</v>
      </c>
      <c r="H6" s="148"/>
      <c r="I6" s="148"/>
      <c r="J6" s="147"/>
      <c r="K6" s="48"/>
      <c r="L6" s="146" t="s">
        <v>15</v>
      </c>
      <c r="M6" s="147"/>
      <c r="N6" s="151" t="s">
        <v>20</v>
      </c>
      <c r="O6" s="152"/>
      <c r="P6" s="153"/>
      <c r="R6" s="15">
        <v>2</v>
      </c>
      <c r="S6" s="170" t="str">
        <f>G6</f>
        <v>ファイターズ</v>
      </c>
      <c r="T6" s="171"/>
      <c r="U6" s="172"/>
      <c r="V6" s="173">
        <v>2</v>
      </c>
      <c r="W6" s="174"/>
      <c r="X6" s="175">
        <f>BA26/(8*3)</f>
        <v>0</v>
      </c>
      <c r="Y6" s="176"/>
      <c r="Z6" s="177">
        <f>BA26</f>
        <v>0</v>
      </c>
      <c r="AA6" s="178"/>
      <c r="AF6" s="129">
        <v>2</v>
      </c>
      <c r="AG6" s="183"/>
      <c r="AH6" s="183"/>
      <c r="AI6" s="183"/>
      <c r="AJ6" s="182"/>
      <c r="AK6" s="182"/>
      <c r="AL6" s="181"/>
      <c r="AM6" s="181"/>
      <c r="AN6" s="182"/>
      <c r="AO6" s="182"/>
      <c r="AR6" s="81">
        <v>11</v>
      </c>
      <c r="AS6" s="183"/>
      <c r="AT6" s="183"/>
      <c r="AU6" s="183"/>
      <c r="AV6" s="182"/>
      <c r="AW6" s="182"/>
      <c r="AX6" s="181"/>
      <c r="AY6" s="181"/>
      <c r="AZ6" s="182"/>
      <c r="BA6" s="182"/>
    </row>
    <row r="7" spans="1:54" ht="24.95" customHeight="1" x14ac:dyDescent="0.15">
      <c r="A7" s="127">
        <v>4</v>
      </c>
      <c r="B7" s="146" t="s">
        <v>103</v>
      </c>
      <c r="C7" s="148"/>
      <c r="D7" s="147"/>
      <c r="E7" s="49"/>
      <c r="F7" s="127">
        <v>9</v>
      </c>
      <c r="G7" s="146" t="s">
        <v>109</v>
      </c>
      <c r="H7" s="148"/>
      <c r="I7" s="148"/>
      <c r="J7" s="147"/>
      <c r="K7" s="49"/>
      <c r="L7" s="146" t="s">
        <v>28</v>
      </c>
      <c r="M7" s="147"/>
      <c r="N7" s="151" t="s">
        <v>29</v>
      </c>
      <c r="O7" s="152"/>
      <c r="P7" s="153"/>
      <c r="R7" s="15">
        <v>3</v>
      </c>
      <c r="S7" s="170" t="str">
        <f>B6</f>
        <v>祖母井クラブ</v>
      </c>
      <c r="T7" s="171"/>
      <c r="U7" s="172"/>
      <c r="V7" s="173">
        <v>3</v>
      </c>
      <c r="W7" s="174"/>
      <c r="X7" s="175">
        <f>BA21/(8*3)</f>
        <v>0</v>
      </c>
      <c r="Y7" s="176"/>
      <c r="Z7" s="177">
        <f>BA21</f>
        <v>0</v>
      </c>
      <c r="AA7" s="178"/>
      <c r="AF7" s="129">
        <v>3</v>
      </c>
      <c r="AG7" s="183"/>
      <c r="AH7" s="183"/>
      <c r="AI7" s="183"/>
      <c r="AJ7" s="184"/>
      <c r="AK7" s="184"/>
      <c r="AL7" s="181"/>
      <c r="AM7" s="181"/>
      <c r="AN7" s="184"/>
      <c r="AO7" s="184"/>
      <c r="AR7" s="81">
        <v>12</v>
      </c>
      <c r="AS7" s="183"/>
      <c r="AT7" s="183"/>
      <c r="AU7" s="183"/>
      <c r="AV7" s="184"/>
      <c r="AW7" s="184"/>
      <c r="AX7" s="181"/>
      <c r="AY7" s="181"/>
      <c r="AZ7" s="184"/>
      <c r="BA7" s="184"/>
    </row>
    <row r="8" spans="1:54" ht="24.95" customHeight="1" x14ac:dyDescent="0.15">
      <c r="A8" s="127">
        <v>5</v>
      </c>
      <c r="B8" s="146" t="s">
        <v>104</v>
      </c>
      <c r="C8" s="148"/>
      <c r="D8" s="147"/>
      <c r="E8" s="49"/>
      <c r="F8" s="49"/>
      <c r="G8" s="49"/>
      <c r="H8" s="49"/>
      <c r="I8" s="49"/>
      <c r="J8" s="49"/>
      <c r="K8" s="49"/>
      <c r="L8" s="49"/>
      <c r="P8" s="49"/>
      <c r="R8" s="15">
        <v>4</v>
      </c>
      <c r="S8" s="170" t="str">
        <f>B4</f>
        <v>アミスタ Ａ</v>
      </c>
      <c r="T8" s="171"/>
      <c r="U8" s="172"/>
      <c r="V8" s="173">
        <v>4</v>
      </c>
      <c r="W8" s="174"/>
      <c r="X8" s="175">
        <f>BA19/(8*3)</f>
        <v>0</v>
      </c>
      <c r="Y8" s="176"/>
      <c r="Z8" s="177">
        <f>BA19</f>
        <v>0</v>
      </c>
      <c r="AA8" s="178"/>
      <c r="AF8" s="129">
        <v>4</v>
      </c>
      <c r="AG8" s="183"/>
      <c r="AH8" s="183"/>
      <c r="AI8" s="183"/>
      <c r="AJ8" s="184"/>
      <c r="AK8" s="184"/>
      <c r="AL8" s="181"/>
      <c r="AM8" s="181"/>
      <c r="AN8" s="184"/>
      <c r="AO8" s="184"/>
      <c r="AR8" s="81">
        <v>13</v>
      </c>
      <c r="AS8" s="183"/>
      <c r="AT8" s="183"/>
      <c r="AU8" s="183"/>
      <c r="AV8" s="184"/>
      <c r="AW8" s="184"/>
      <c r="AX8" s="181"/>
      <c r="AY8" s="181"/>
      <c r="AZ8" s="184"/>
      <c r="BA8" s="184"/>
      <c r="BB8" s="16"/>
    </row>
    <row r="9" spans="1:54" ht="24.95" customHeight="1" x14ac:dyDescent="0.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R9" s="15">
        <v>5</v>
      </c>
      <c r="S9" s="170" t="str">
        <f>B8</f>
        <v>茂木ＦＣ</v>
      </c>
      <c r="T9" s="171"/>
      <c r="U9" s="172"/>
      <c r="V9" s="173">
        <v>5</v>
      </c>
      <c r="W9" s="174"/>
      <c r="X9" s="175">
        <f>BA23/(8*3)</f>
        <v>0</v>
      </c>
      <c r="Y9" s="176"/>
      <c r="Z9" s="177">
        <f>BA23</f>
        <v>0</v>
      </c>
      <c r="AA9" s="178"/>
      <c r="AF9" s="129">
        <v>5</v>
      </c>
      <c r="AG9" s="183"/>
      <c r="AH9" s="183"/>
      <c r="AI9" s="183"/>
      <c r="AJ9" s="184"/>
      <c r="AK9" s="184"/>
      <c r="AL9" s="181"/>
      <c r="AM9" s="181"/>
      <c r="AN9" s="184"/>
      <c r="AO9" s="184"/>
      <c r="AR9" s="46">
        <v>14</v>
      </c>
      <c r="AS9" s="183"/>
      <c r="AT9" s="183"/>
      <c r="AU9" s="183"/>
      <c r="AV9" s="182"/>
      <c r="AW9" s="182"/>
      <c r="AX9" s="181"/>
      <c r="AY9" s="181"/>
      <c r="AZ9" s="182"/>
      <c r="BA9" s="182"/>
      <c r="BB9" s="16"/>
    </row>
    <row r="10" spans="1:54" ht="24.95" customHeight="1" x14ac:dyDescent="0.15">
      <c r="A10" s="185" t="s">
        <v>129</v>
      </c>
      <c r="B10" s="185"/>
      <c r="C10" s="185"/>
      <c r="D10" s="127" t="s">
        <v>13</v>
      </c>
      <c r="E10" s="49"/>
      <c r="F10" s="146" t="s">
        <v>23</v>
      </c>
      <c r="G10" s="148"/>
      <c r="H10" s="147"/>
      <c r="I10" s="49"/>
      <c r="J10" s="127" t="s">
        <v>13</v>
      </c>
      <c r="K10" s="49"/>
      <c r="L10" s="49"/>
      <c r="M10" s="127" t="s">
        <v>25</v>
      </c>
      <c r="N10" s="127" t="s">
        <v>26</v>
      </c>
      <c r="O10" s="127" t="s">
        <v>26</v>
      </c>
      <c r="P10" s="127" t="s">
        <v>24</v>
      </c>
      <c r="R10" s="15">
        <v>6</v>
      </c>
      <c r="S10" s="170" t="str">
        <f>B5</f>
        <v>Ｊ-ＳＰＯＲ Ａ</v>
      </c>
      <c r="T10" s="171"/>
      <c r="U10" s="172"/>
      <c r="V10" s="173">
        <v>6</v>
      </c>
      <c r="W10" s="174"/>
      <c r="X10" s="175">
        <f>BA20/(8*3)</f>
        <v>0</v>
      </c>
      <c r="Y10" s="176"/>
      <c r="Z10" s="177">
        <f>BA20</f>
        <v>0</v>
      </c>
      <c r="AA10" s="178"/>
      <c r="AF10" s="129">
        <v>6</v>
      </c>
      <c r="AG10" s="183"/>
      <c r="AH10" s="183"/>
      <c r="AI10" s="183"/>
      <c r="AJ10" s="184"/>
      <c r="AK10" s="184"/>
      <c r="AL10" s="181"/>
      <c r="AM10" s="181"/>
      <c r="AN10" s="184"/>
      <c r="AO10" s="184"/>
      <c r="AR10" s="81">
        <v>15</v>
      </c>
      <c r="AS10" s="183"/>
      <c r="AT10" s="183"/>
      <c r="AU10" s="183"/>
      <c r="AV10" s="184"/>
      <c r="AW10" s="184"/>
      <c r="AX10" s="181"/>
      <c r="AY10" s="181"/>
      <c r="AZ10" s="184"/>
      <c r="BA10" s="184"/>
    </row>
    <row r="11" spans="1:54" ht="24.95" customHeight="1" x14ac:dyDescent="0.15">
      <c r="A11" s="49">
        <v>1</v>
      </c>
      <c r="B11" s="60">
        <v>0.375</v>
      </c>
      <c r="C11" s="127">
        <v>1</v>
      </c>
      <c r="D11" s="127" t="str">
        <f>B4</f>
        <v>アミスタ Ａ</v>
      </c>
      <c r="E11" s="49"/>
      <c r="F11" s="124"/>
      <c r="G11" s="125" t="s">
        <v>14</v>
      </c>
      <c r="H11" s="126"/>
      <c r="I11" s="49"/>
      <c r="J11" s="127" t="str">
        <f>G7</f>
        <v>ＦＣ真岡21 Ｂ</v>
      </c>
      <c r="K11" s="127">
        <v>9</v>
      </c>
      <c r="L11" s="49"/>
      <c r="M11" s="127" t="str">
        <f>G4</f>
        <v>益子ＳＣ</v>
      </c>
      <c r="N11" s="127" t="str">
        <f>B6</f>
        <v>祖母井クラブ</v>
      </c>
      <c r="O11" s="127" t="str">
        <f>B6</f>
        <v>祖母井クラブ</v>
      </c>
      <c r="P11" s="127" t="str">
        <f>G4</f>
        <v>益子ＳＣ</v>
      </c>
      <c r="R11" s="15">
        <v>7</v>
      </c>
      <c r="S11" s="170" t="str">
        <f>B7</f>
        <v>真岡西ＳＣ</v>
      </c>
      <c r="T11" s="171"/>
      <c r="U11" s="172"/>
      <c r="V11" s="173">
        <v>7</v>
      </c>
      <c r="W11" s="174"/>
      <c r="X11" s="175">
        <f>BA22/(8*3)</f>
        <v>0</v>
      </c>
      <c r="Y11" s="176"/>
      <c r="Z11" s="177">
        <f>BA22</f>
        <v>0</v>
      </c>
      <c r="AA11" s="178"/>
      <c r="AF11" s="112">
        <v>7</v>
      </c>
      <c r="AG11" s="186"/>
      <c r="AH11" s="187"/>
      <c r="AI11" s="188"/>
      <c r="AJ11" s="189"/>
      <c r="AK11" s="190"/>
      <c r="AL11" s="191"/>
      <c r="AM11" s="192"/>
      <c r="AN11" s="189"/>
      <c r="AO11" s="190"/>
      <c r="AR11" s="81">
        <v>16</v>
      </c>
      <c r="AS11" s="183"/>
      <c r="AT11" s="183"/>
      <c r="AU11" s="183"/>
      <c r="AV11" s="184"/>
      <c r="AW11" s="184"/>
      <c r="AX11" s="181"/>
      <c r="AY11" s="181"/>
      <c r="AZ11" s="184"/>
      <c r="BA11" s="184"/>
    </row>
    <row r="12" spans="1:54" ht="24.95" customHeight="1" x14ac:dyDescent="0.15">
      <c r="A12" s="49">
        <v>2</v>
      </c>
      <c r="B12" s="60">
        <v>0.40972222222222227</v>
      </c>
      <c r="C12" s="127">
        <v>3</v>
      </c>
      <c r="D12" s="127" t="str">
        <f>B6</f>
        <v>祖母井クラブ</v>
      </c>
      <c r="E12" s="49"/>
      <c r="F12" s="124"/>
      <c r="G12" s="125" t="s">
        <v>14</v>
      </c>
      <c r="H12" s="126"/>
      <c r="I12" s="49"/>
      <c r="J12" s="127" t="str">
        <f>G5</f>
        <v>おおぞらＳＣ</v>
      </c>
      <c r="K12" s="127">
        <v>7</v>
      </c>
      <c r="L12" s="49"/>
      <c r="M12" s="127" t="str">
        <f>B4</f>
        <v>アミスタ Ａ</v>
      </c>
      <c r="N12" s="127" t="str">
        <f>B8</f>
        <v>茂木ＦＣ</v>
      </c>
      <c r="O12" s="127" t="str">
        <f>B8</f>
        <v>茂木ＦＣ</v>
      </c>
      <c r="P12" s="127" t="str">
        <f>B4</f>
        <v>アミスタ Ａ</v>
      </c>
      <c r="R12" s="15">
        <v>8</v>
      </c>
      <c r="S12" s="170" t="str">
        <f>G7</f>
        <v>ＦＣ真岡21 Ｂ</v>
      </c>
      <c r="T12" s="171"/>
      <c r="U12" s="172"/>
      <c r="V12" s="173">
        <v>8</v>
      </c>
      <c r="W12" s="174"/>
      <c r="X12" s="175">
        <f>BA27/(8*3)</f>
        <v>0</v>
      </c>
      <c r="Y12" s="176"/>
      <c r="Z12" s="177">
        <f>BA27</f>
        <v>0</v>
      </c>
      <c r="AA12" s="178"/>
      <c r="AF12" s="129">
        <v>8</v>
      </c>
      <c r="AG12" s="183"/>
      <c r="AH12" s="183"/>
      <c r="AI12" s="183"/>
      <c r="AJ12" s="182"/>
      <c r="AK12" s="182"/>
      <c r="AL12" s="181"/>
      <c r="AM12" s="181"/>
      <c r="AN12" s="182"/>
      <c r="AO12" s="182"/>
      <c r="AR12" s="81">
        <v>17</v>
      </c>
      <c r="AS12" s="183"/>
      <c r="AT12" s="183"/>
      <c r="AU12" s="183"/>
      <c r="AV12" s="182"/>
      <c r="AW12" s="182"/>
      <c r="AX12" s="181"/>
      <c r="AY12" s="181"/>
      <c r="AZ12" s="182"/>
      <c r="BA12" s="182"/>
    </row>
    <row r="13" spans="1:54" ht="24.95" customHeight="1" thickBot="1" x14ac:dyDescent="0.2">
      <c r="A13" s="49">
        <v>3</v>
      </c>
      <c r="B13" s="60">
        <v>0.44444444444444497</v>
      </c>
      <c r="C13" s="127">
        <v>1</v>
      </c>
      <c r="D13" s="127" t="str">
        <f>B4</f>
        <v>アミスタ Ａ</v>
      </c>
      <c r="E13" s="49"/>
      <c r="F13" s="124"/>
      <c r="G13" s="125" t="s">
        <v>14</v>
      </c>
      <c r="H13" s="126"/>
      <c r="I13" s="49"/>
      <c r="J13" s="127" t="str">
        <f>B8</f>
        <v>茂木ＦＣ</v>
      </c>
      <c r="K13" s="127">
        <v>5</v>
      </c>
      <c r="L13" s="49"/>
      <c r="M13" s="127" t="str">
        <f>G5</f>
        <v>おおぞらＳＣ</v>
      </c>
      <c r="N13" s="127" t="str">
        <f>G4</f>
        <v>益子ＳＣ</v>
      </c>
      <c r="O13" s="127" t="str">
        <f>G4</f>
        <v>益子ＳＣ</v>
      </c>
      <c r="P13" s="127" t="str">
        <f>G5</f>
        <v>おおぞらＳＣ</v>
      </c>
      <c r="R13" s="131">
        <v>9</v>
      </c>
      <c r="S13" s="193" t="str">
        <f>G5</f>
        <v>おおぞらＳＣ</v>
      </c>
      <c r="T13" s="194"/>
      <c r="U13" s="195"/>
      <c r="V13" s="196">
        <v>9</v>
      </c>
      <c r="W13" s="197"/>
      <c r="X13" s="198">
        <f>BA25/(8*3)</f>
        <v>0</v>
      </c>
      <c r="Y13" s="199"/>
      <c r="Z13" s="200">
        <f>BA25</f>
        <v>0</v>
      </c>
      <c r="AA13" s="201"/>
      <c r="AF13" s="128">
        <v>9</v>
      </c>
      <c r="AG13" s="202"/>
      <c r="AH13" s="202"/>
      <c r="AI13" s="202"/>
      <c r="AJ13" s="203"/>
      <c r="AK13" s="203"/>
      <c r="AL13" s="204"/>
      <c r="AM13" s="204"/>
      <c r="AN13" s="203"/>
      <c r="AO13" s="203"/>
      <c r="AR13" s="44">
        <v>18</v>
      </c>
      <c r="AS13" s="205"/>
      <c r="AT13" s="205"/>
      <c r="AU13" s="205"/>
      <c r="AV13" s="203"/>
      <c r="AW13" s="203"/>
      <c r="AX13" s="204"/>
      <c r="AY13" s="204"/>
      <c r="AZ13" s="203"/>
      <c r="BA13" s="203"/>
    </row>
    <row r="14" spans="1:54" ht="24.95" customHeight="1" x14ac:dyDescent="0.15">
      <c r="A14" s="49">
        <v>4</v>
      </c>
      <c r="B14" s="60">
        <v>0.47916666666666702</v>
      </c>
      <c r="C14" s="127">
        <v>3</v>
      </c>
      <c r="D14" s="127" t="str">
        <f>B6</f>
        <v>祖母井クラブ</v>
      </c>
      <c r="E14" s="49"/>
      <c r="F14" s="124"/>
      <c r="G14" s="125" t="s">
        <v>14</v>
      </c>
      <c r="H14" s="126"/>
      <c r="I14" s="49"/>
      <c r="J14" s="127" t="str">
        <f>G6</f>
        <v>ファイターズ</v>
      </c>
      <c r="K14" s="127">
        <v>8</v>
      </c>
      <c r="L14" s="49"/>
      <c r="M14" s="127" t="str">
        <f>B5</f>
        <v>Ｊ-ＳＰＯＲ Ａ</v>
      </c>
      <c r="N14" s="127" t="str">
        <f>B4</f>
        <v>アミスタ Ａ</v>
      </c>
      <c r="O14" s="127" t="str">
        <f>B4</f>
        <v>アミスタ Ａ</v>
      </c>
      <c r="P14" s="127" t="str">
        <f>B5</f>
        <v>Ｊ-ＳＰＯＲ Ａ</v>
      </c>
      <c r="AX14" s="132"/>
    </row>
    <row r="15" spans="1:54" ht="24.95" customHeight="1" x14ac:dyDescent="0.15">
      <c r="A15" s="49">
        <v>5</v>
      </c>
      <c r="B15" s="60">
        <v>0.51388888888888895</v>
      </c>
      <c r="C15" s="127">
        <v>5</v>
      </c>
      <c r="D15" s="127" t="str">
        <f>B8</f>
        <v>茂木ＦＣ</v>
      </c>
      <c r="E15" s="49"/>
      <c r="F15" s="124"/>
      <c r="G15" s="125" t="s">
        <v>14</v>
      </c>
      <c r="H15" s="126"/>
      <c r="I15" s="49"/>
      <c r="J15" s="127" t="str">
        <f>G4</f>
        <v>益子ＳＣ</v>
      </c>
      <c r="K15" s="127">
        <v>6</v>
      </c>
      <c r="L15" s="49"/>
      <c r="M15" s="127" t="str">
        <f>G6</f>
        <v>ファイターズ</v>
      </c>
      <c r="N15" s="127" t="str">
        <f>B7</f>
        <v>真岡西ＳＣ</v>
      </c>
      <c r="O15" s="127" t="str">
        <f>B7</f>
        <v>真岡西ＳＣ</v>
      </c>
      <c r="P15" s="127" t="str">
        <f>G6</f>
        <v>ファイターズ</v>
      </c>
      <c r="AX15" s="132"/>
    </row>
    <row r="16" spans="1:54" ht="24.75" customHeight="1" thickBot="1" x14ac:dyDescent="0.2">
      <c r="A16" s="50"/>
      <c r="B16" s="51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55" ht="24.75" customHeight="1" thickBo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BC17" s="16"/>
    </row>
    <row r="18" spans="1:55" ht="24.95" customHeight="1" thickBot="1" x14ac:dyDescent="0.2">
      <c r="A18" s="185" t="s">
        <v>130</v>
      </c>
      <c r="B18" s="185"/>
      <c r="C18" s="185"/>
      <c r="D18" s="127" t="s">
        <v>13</v>
      </c>
      <c r="E18" s="49"/>
      <c r="F18" s="146" t="s">
        <v>23</v>
      </c>
      <c r="G18" s="148"/>
      <c r="H18" s="147"/>
      <c r="I18" s="49"/>
      <c r="J18" s="127" t="s">
        <v>13</v>
      </c>
      <c r="K18" s="49"/>
      <c r="L18" s="49"/>
      <c r="M18" s="127" t="s">
        <v>25</v>
      </c>
      <c r="N18" s="127" t="s">
        <v>26</v>
      </c>
      <c r="O18" s="127" t="s">
        <v>26</v>
      </c>
      <c r="P18" s="127" t="s">
        <v>24</v>
      </c>
      <c r="S18" s="206" t="s">
        <v>8</v>
      </c>
      <c r="T18" s="206"/>
      <c r="U18" s="207"/>
      <c r="V18" s="208" t="str">
        <f>S19</f>
        <v>アミスタ Ａ</v>
      </c>
      <c r="W18" s="209"/>
      <c r="X18" s="210"/>
      <c r="Y18" s="211" t="str">
        <f>S20</f>
        <v>Ｊ-ＳＰＯＲ Ａ</v>
      </c>
      <c r="Z18" s="209"/>
      <c r="AA18" s="210"/>
      <c r="AB18" s="211" t="str">
        <f>S21</f>
        <v>祖母井クラブ</v>
      </c>
      <c r="AC18" s="209"/>
      <c r="AD18" s="210"/>
      <c r="AE18" s="211" t="str">
        <f>S22</f>
        <v>真岡西ＳＣ</v>
      </c>
      <c r="AF18" s="209"/>
      <c r="AG18" s="210"/>
      <c r="AH18" s="209" t="str">
        <f>S23</f>
        <v>茂木ＦＣ</v>
      </c>
      <c r="AI18" s="209"/>
      <c r="AJ18" s="210"/>
      <c r="AK18" s="209" t="str">
        <f>S24</f>
        <v>益子ＳＣ</v>
      </c>
      <c r="AL18" s="209"/>
      <c r="AM18" s="209"/>
      <c r="AN18" s="211" t="str">
        <f>S25</f>
        <v>おおぞらＳＣ</v>
      </c>
      <c r="AO18" s="209"/>
      <c r="AP18" s="210"/>
      <c r="AQ18" s="211" t="str">
        <f>S26</f>
        <v>ファイターズ</v>
      </c>
      <c r="AR18" s="209"/>
      <c r="AS18" s="210"/>
      <c r="AT18" s="211" t="str">
        <f>S27</f>
        <v>ＦＣ真岡21 Ｂ</v>
      </c>
      <c r="AU18" s="209"/>
      <c r="AV18" s="217"/>
      <c r="AX18" s="39" t="s">
        <v>9</v>
      </c>
      <c r="AY18" s="40" t="s">
        <v>10</v>
      </c>
      <c r="AZ18" s="38" t="s">
        <v>11</v>
      </c>
      <c r="BA18" s="218" t="s">
        <v>6</v>
      </c>
      <c r="BB18" s="219"/>
      <c r="BC18" s="16"/>
    </row>
    <row r="19" spans="1:55" ht="24.95" customHeight="1" x14ac:dyDescent="0.15">
      <c r="A19" s="49">
        <v>1</v>
      </c>
      <c r="B19" s="60">
        <v>0.375</v>
      </c>
      <c r="C19" s="127">
        <v>2</v>
      </c>
      <c r="D19" s="127" t="str">
        <f>B5</f>
        <v>Ｊ-ＳＰＯＲ Ａ</v>
      </c>
      <c r="E19" s="49"/>
      <c r="F19" s="124"/>
      <c r="G19" s="125" t="s">
        <v>14</v>
      </c>
      <c r="H19" s="126"/>
      <c r="I19" s="49"/>
      <c r="J19" s="127" t="str">
        <f>G6</f>
        <v>ファイターズ</v>
      </c>
      <c r="K19" s="127">
        <v>8</v>
      </c>
      <c r="L19" s="49"/>
      <c r="M19" s="127" t="str">
        <f>B7</f>
        <v>真岡西ＳＣ</v>
      </c>
      <c r="N19" s="127" t="str">
        <f>G5</f>
        <v>おおぞらＳＣ</v>
      </c>
      <c r="O19" s="127" t="str">
        <f>G5</f>
        <v>おおぞらＳＣ</v>
      </c>
      <c r="P19" s="127" t="str">
        <f>B7</f>
        <v>真岡西ＳＣ</v>
      </c>
      <c r="S19" s="220" t="str">
        <f>S8</f>
        <v>アミスタ Ａ</v>
      </c>
      <c r="T19" s="221"/>
      <c r="U19" s="222"/>
      <c r="V19" s="20"/>
      <c r="W19" s="21"/>
      <c r="X19" s="22"/>
      <c r="Y19" s="96">
        <f>F77</f>
        <v>0</v>
      </c>
      <c r="Z19" s="97" t="s">
        <v>0</v>
      </c>
      <c r="AA19" s="98">
        <f>H77</f>
        <v>0</v>
      </c>
      <c r="AB19" s="96">
        <f>F36</f>
        <v>0</v>
      </c>
      <c r="AC19" s="97" t="s">
        <v>0</v>
      </c>
      <c r="AD19" s="98">
        <f>H36</f>
        <v>0</v>
      </c>
      <c r="AE19" s="96">
        <f>F79</f>
        <v>0</v>
      </c>
      <c r="AF19" s="97" t="s">
        <v>0</v>
      </c>
      <c r="AG19" s="98">
        <f>H79</f>
        <v>0</v>
      </c>
      <c r="AH19" s="97">
        <f>F13</f>
        <v>0</v>
      </c>
      <c r="AI19" s="97" t="s">
        <v>0</v>
      </c>
      <c r="AJ19" s="98">
        <f>H13</f>
        <v>0</v>
      </c>
      <c r="AK19" s="97">
        <f>F57</f>
        <v>0</v>
      </c>
      <c r="AL19" s="97" t="s">
        <v>0</v>
      </c>
      <c r="AM19" s="97">
        <f>H57</f>
        <v>0</v>
      </c>
      <c r="AN19" s="96">
        <f>F55</f>
        <v>0</v>
      </c>
      <c r="AO19" s="97" t="s">
        <v>0</v>
      </c>
      <c r="AP19" s="98">
        <f>H55</f>
        <v>0</v>
      </c>
      <c r="AQ19" s="96">
        <f>F33</f>
        <v>0</v>
      </c>
      <c r="AR19" s="97" t="s">
        <v>0</v>
      </c>
      <c r="AS19" s="98">
        <f>H33</f>
        <v>0</v>
      </c>
      <c r="AT19" s="96">
        <f>F11</f>
        <v>0</v>
      </c>
      <c r="AU19" s="97" t="s">
        <v>0</v>
      </c>
      <c r="AV19" s="99">
        <f>H11</f>
        <v>0</v>
      </c>
      <c r="AX19" s="41"/>
      <c r="AY19" s="42"/>
      <c r="AZ19" s="43"/>
      <c r="BA19" s="223">
        <f t="shared" ref="BA19:BA27" si="0">(AX19*3)+(AZ19*1)</f>
        <v>0</v>
      </c>
      <c r="BB19" s="224"/>
      <c r="BC19" s="16"/>
    </row>
    <row r="20" spans="1:55" ht="24.95" customHeight="1" x14ac:dyDescent="0.15">
      <c r="A20" s="49">
        <v>2</v>
      </c>
      <c r="B20" s="60">
        <v>0.40972222222222227</v>
      </c>
      <c r="C20" s="127">
        <v>4</v>
      </c>
      <c r="D20" s="127" t="str">
        <f>B7</f>
        <v>真岡西ＳＣ</v>
      </c>
      <c r="E20" s="49"/>
      <c r="F20" s="124"/>
      <c r="G20" s="125" t="s">
        <v>14</v>
      </c>
      <c r="H20" s="126"/>
      <c r="I20" s="49"/>
      <c r="J20" s="127" t="str">
        <f>G4</f>
        <v>益子ＳＣ</v>
      </c>
      <c r="K20" s="127">
        <v>6</v>
      </c>
      <c r="L20" s="49"/>
      <c r="M20" s="127" t="str">
        <f>G7</f>
        <v>ＦＣ真岡21 Ｂ</v>
      </c>
      <c r="N20" s="127" t="str">
        <f>B5</f>
        <v>Ｊ-ＳＰＯＲ Ａ</v>
      </c>
      <c r="O20" s="127" t="str">
        <f>B5</f>
        <v>Ｊ-ＳＰＯＲ Ａ</v>
      </c>
      <c r="P20" s="127" t="str">
        <f>G7</f>
        <v>ＦＣ真岡21 Ｂ</v>
      </c>
      <c r="S20" s="212" t="str">
        <f>S10</f>
        <v>Ｊ-ＳＰＯＲ Ａ</v>
      </c>
      <c r="T20" s="213"/>
      <c r="U20" s="214"/>
      <c r="V20" s="104">
        <f>AA19</f>
        <v>0</v>
      </c>
      <c r="W20" s="125" t="s">
        <v>0</v>
      </c>
      <c r="X20" s="126">
        <f>Y19</f>
        <v>0</v>
      </c>
      <c r="Y20" s="5"/>
      <c r="Z20" s="3"/>
      <c r="AA20" s="4"/>
      <c r="AB20" s="124">
        <f>F63</f>
        <v>0</v>
      </c>
      <c r="AC20" s="125" t="s">
        <v>0</v>
      </c>
      <c r="AD20" s="126">
        <f>H63</f>
        <v>0</v>
      </c>
      <c r="AE20" s="124">
        <f>F81</f>
        <v>0</v>
      </c>
      <c r="AF20" s="125" t="s">
        <v>0</v>
      </c>
      <c r="AG20" s="126">
        <f>H81</f>
        <v>0</v>
      </c>
      <c r="AH20" s="125">
        <f>F41</f>
        <v>0</v>
      </c>
      <c r="AI20" s="125" t="s">
        <v>0</v>
      </c>
      <c r="AJ20" s="126">
        <f>H41</f>
        <v>0</v>
      </c>
      <c r="AK20" s="125">
        <f>F35</f>
        <v>0</v>
      </c>
      <c r="AL20" s="125" t="s">
        <v>0</v>
      </c>
      <c r="AM20" s="125">
        <f>H35</f>
        <v>0</v>
      </c>
      <c r="AN20" s="124">
        <f>F65</f>
        <v>0</v>
      </c>
      <c r="AO20" s="125" t="s">
        <v>0</v>
      </c>
      <c r="AP20" s="126">
        <f>H65</f>
        <v>0</v>
      </c>
      <c r="AQ20" s="124">
        <f>F19</f>
        <v>0</v>
      </c>
      <c r="AR20" s="125" t="s">
        <v>0</v>
      </c>
      <c r="AS20" s="126">
        <f>H19</f>
        <v>0</v>
      </c>
      <c r="AT20" s="124">
        <f>F21</f>
        <v>0</v>
      </c>
      <c r="AU20" s="125" t="s">
        <v>0</v>
      </c>
      <c r="AV20" s="100">
        <f>H21</f>
        <v>0</v>
      </c>
      <c r="AX20" s="33"/>
      <c r="AY20" s="26"/>
      <c r="AZ20" s="34"/>
      <c r="BA20" s="215">
        <f t="shared" si="0"/>
        <v>0</v>
      </c>
      <c r="BB20" s="216"/>
      <c r="BC20" s="16"/>
    </row>
    <row r="21" spans="1:55" ht="24.95" customHeight="1" x14ac:dyDescent="0.15">
      <c r="A21" s="49">
        <v>3</v>
      </c>
      <c r="B21" s="60">
        <v>0.44444444444444497</v>
      </c>
      <c r="C21" s="127">
        <v>2</v>
      </c>
      <c r="D21" s="127" t="str">
        <f>B5</f>
        <v>Ｊ-ＳＰＯＲ Ａ</v>
      </c>
      <c r="E21" s="49"/>
      <c r="F21" s="124"/>
      <c r="G21" s="125" t="s">
        <v>14</v>
      </c>
      <c r="H21" s="126"/>
      <c r="I21" s="49"/>
      <c r="J21" s="127" t="str">
        <f>G7</f>
        <v>ＦＣ真岡21 Ｂ</v>
      </c>
      <c r="K21" s="127">
        <v>9</v>
      </c>
      <c r="L21" s="49"/>
      <c r="M21" s="127" t="str">
        <f>B6</f>
        <v>祖母井クラブ</v>
      </c>
      <c r="N21" s="127" t="str">
        <f>G6</f>
        <v>ファイターズ</v>
      </c>
      <c r="O21" s="127" t="str">
        <f>G6</f>
        <v>ファイターズ</v>
      </c>
      <c r="P21" s="127" t="str">
        <f>B6</f>
        <v>祖母井クラブ</v>
      </c>
      <c r="S21" s="212" t="str">
        <f>S7</f>
        <v>祖母井クラブ</v>
      </c>
      <c r="T21" s="213"/>
      <c r="U21" s="214"/>
      <c r="V21" s="104">
        <f>AD19</f>
        <v>0</v>
      </c>
      <c r="W21" s="125" t="s">
        <v>0</v>
      </c>
      <c r="X21" s="126">
        <f>AB19</f>
        <v>0</v>
      </c>
      <c r="Y21" s="124">
        <f>AD20</f>
        <v>0</v>
      </c>
      <c r="Z21" s="125" t="s">
        <v>0</v>
      </c>
      <c r="AA21" s="126">
        <f>AB20</f>
        <v>0</v>
      </c>
      <c r="AB21" s="5"/>
      <c r="AC21" s="3"/>
      <c r="AD21" s="4"/>
      <c r="AE21" s="124">
        <f>F34</f>
        <v>0</v>
      </c>
      <c r="AF21" s="125" t="s">
        <v>0</v>
      </c>
      <c r="AG21" s="126">
        <f>H34</f>
        <v>0</v>
      </c>
      <c r="AH21" s="125">
        <f>F80</f>
        <v>0</v>
      </c>
      <c r="AI21" s="125" t="s">
        <v>0</v>
      </c>
      <c r="AJ21" s="126">
        <f>H80</f>
        <v>0</v>
      </c>
      <c r="AK21" s="125">
        <f>F85</f>
        <v>0</v>
      </c>
      <c r="AL21" s="125" t="s">
        <v>0</v>
      </c>
      <c r="AM21" s="125">
        <f>H85</f>
        <v>0</v>
      </c>
      <c r="AN21" s="124">
        <f>F12</f>
        <v>0</v>
      </c>
      <c r="AO21" s="125" t="s">
        <v>0</v>
      </c>
      <c r="AP21" s="126">
        <f>H12</f>
        <v>0</v>
      </c>
      <c r="AQ21" s="124">
        <f>F14</f>
        <v>0</v>
      </c>
      <c r="AR21" s="125" t="s">
        <v>0</v>
      </c>
      <c r="AS21" s="126">
        <f>H14</f>
        <v>0</v>
      </c>
      <c r="AT21" s="124">
        <f>F58</f>
        <v>0</v>
      </c>
      <c r="AU21" s="125" t="s">
        <v>0</v>
      </c>
      <c r="AV21" s="100">
        <f>H58</f>
        <v>0</v>
      </c>
      <c r="AX21" s="33"/>
      <c r="AY21" s="26"/>
      <c r="AZ21" s="34"/>
      <c r="BA21" s="215">
        <f t="shared" si="0"/>
        <v>0</v>
      </c>
      <c r="BB21" s="216"/>
      <c r="BC21" s="16"/>
    </row>
    <row r="22" spans="1:55" ht="24.95" customHeight="1" x14ac:dyDescent="0.15">
      <c r="A22" s="49">
        <v>4</v>
      </c>
      <c r="B22" s="60">
        <v>0.47916666666666702</v>
      </c>
      <c r="C22" s="127">
        <v>4</v>
      </c>
      <c r="D22" s="127" t="str">
        <f>B7</f>
        <v>真岡西ＳＣ</v>
      </c>
      <c r="E22" s="49"/>
      <c r="F22" s="124"/>
      <c r="G22" s="125" t="s">
        <v>14</v>
      </c>
      <c r="H22" s="126"/>
      <c r="I22" s="49"/>
      <c r="J22" s="127" t="str">
        <f>G5</f>
        <v>おおぞらＳＣ</v>
      </c>
      <c r="K22" s="127">
        <v>7</v>
      </c>
      <c r="L22" s="49"/>
      <c r="M22" s="127" t="str">
        <f>B8</f>
        <v>茂木ＦＣ</v>
      </c>
      <c r="N22" s="127" t="str">
        <f>G7</f>
        <v>ＦＣ真岡21 Ｂ</v>
      </c>
      <c r="O22" s="127" t="str">
        <f>G7</f>
        <v>ＦＣ真岡21 Ｂ</v>
      </c>
      <c r="P22" s="127" t="str">
        <f>B8</f>
        <v>茂木ＦＣ</v>
      </c>
      <c r="S22" s="212" t="str">
        <f>S11</f>
        <v>真岡西ＳＣ</v>
      </c>
      <c r="T22" s="213"/>
      <c r="U22" s="214"/>
      <c r="V22" s="105">
        <f>AG19</f>
        <v>0</v>
      </c>
      <c r="W22" s="102" t="s">
        <v>0</v>
      </c>
      <c r="X22" s="106">
        <f>AE19</f>
        <v>0</v>
      </c>
      <c r="Y22" s="101">
        <f>AG20</f>
        <v>0</v>
      </c>
      <c r="Z22" s="102" t="s">
        <v>0</v>
      </c>
      <c r="AA22" s="106">
        <f>AE20</f>
        <v>0</v>
      </c>
      <c r="AB22" s="101">
        <f>AG21</f>
        <v>0</v>
      </c>
      <c r="AC22" s="102" t="s">
        <v>0</v>
      </c>
      <c r="AD22" s="106">
        <f>AE21</f>
        <v>0</v>
      </c>
      <c r="AE22" s="7"/>
      <c r="AF22" s="8"/>
      <c r="AG22" s="9"/>
      <c r="AH22" s="125">
        <f>F66</f>
        <v>0</v>
      </c>
      <c r="AI22" s="125" t="s">
        <v>0</v>
      </c>
      <c r="AJ22" s="126">
        <f>H66</f>
        <v>0</v>
      </c>
      <c r="AK22" s="125">
        <f>F20</f>
        <v>0</v>
      </c>
      <c r="AL22" s="125" t="s">
        <v>0</v>
      </c>
      <c r="AM22" s="125">
        <f>H20</f>
        <v>0</v>
      </c>
      <c r="AN22" s="124">
        <f>F22</f>
        <v>0</v>
      </c>
      <c r="AO22" s="125" t="s">
        <v>0</v>
      </c>
      <c r="AP22" s="126">
        <f>H22</f>
        <v>0</v>
      </c>
      <c r="AQ22" s="124">
        <f>F56</f>
        <v>0</v>
      </c>
      <c r="AR22" s="125" t="s">
        <v>0</v>
      </c>
      <c r="AS22" s="126">
        <f>H56</f>
        <v>0</v>
      </c>
      <c r="AT22" s="124">
        <f>F44</f>
        <v>0</v>
      </c>
      <c r="AU22" s="125" t="s">
        <v>0</v>
      </c>
      <c r="AV22" s="100">
        <f>H44</f>
        <v>0</v>
      </c>
      <c r="AX22" s="33"/>
      <c r="AY22" s="26"/>
      <c r="AZ22" s="34"/>
      <c r="BA22" s="215">
        <f t="shared" si="0"/>
        <v>0</v>
      </c>
      <c r="BB22" s="216"/>
      <c r="BC22" s="16"/>
    </row>
    <row r="23" spans="1:55" ht="30" customHeight="1" x14ac:dyDescent="0.15">
      <c r="A23" s="143" t="s">
        <v>82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S23" s="212" t="str">
        <f>S9</f>
        <v>茂木ＦＣ</v>
      </c>
      <c r="T23" s="213"/>
      <c r="U23" s="214"/>
      <c r="V23" s="105">
        <f>AJ19</f>
        <v>0</v>
      </c>
      <c r="W23" s="102" t="s">
        <v>0</v>
      </c>
      <c r="X23" s="106">
        <f>AH19</f>
        <v>0</v>
      </c>
      <c r="Y23" s="101">
        <f>AJ20</f>
        <v>0</v>
      </c>
      <c r="Z23" s="102" t="s">
        <v>0</v>
      </c>
      <c r="AA23" s="106">
        <f>AH20</f>
        <v>0</v>
      </c>
      <c r="AB23" s="101">
        <f>AJ21</f>
        <v>0</v>
      </c>
      <c r="AC23" s="102" t="s">
        <v>0</v>
      </c>
      <c r="AD23" s="106">
        <f>AH21</f>
        <v>0</v>
      </c>
      <c r="AE23" s="101">
        <f>AJ22</f>
        <v>0</v>
      </c>
      <c r="AF23" s="102" t="s">
        <v>0</v>
      </c>
      <c r="AG23" s="106">
        <f>AH22</f>
        <v>0</v>
      </c>
      <c r="AH23" s="10"/>
      <c r="AI23" s="10"/>
      <c r="AJ23" s="11"/>
      <c r="AK23" s="101">
        <f>F15</f>
        <v>0</v>
      </c>
      <c r="AL23" s="102" t="s">
        <v>0</v>
      </c>
      <c r="AM23" s="102">
        <f>H15</f>
        <v>0</v>
      </c>
      <c r="AN23" s="101">
        <f>F78</f>
        <v>0</v>
      </c>
      <c r="AO23" s="102" t="s">
        <v>0</v>
      </c>
      <c r="AP23" s="106">
        <f>H78</f>
        <v>0</v>
      </c>
      <c r="AQ23" s="101">
        <f>F43</f>
        <v>0</v>
      </c>
      <c r="AR23" s="102" t="s">
        <v>0</v>
      </c>
      <c r="AS23" s="106">
        <f>H43</f>
        <v>0</v>
      </c>
      <c r="AT23" s="101">
        <f>F64</f>
        <v>0</v>
      </c>
      <c r="AU23" s="102" t="s">
        <v>0</v>
      </c>
      <c r="AV23" s="103">
        <f>H64</f>
        <v>0</v>
      </c>
      <c r="AX23" s="33"/>
      <c r="AY23" s="26"/>
      <c r="AZ23" s="34"/>
      <c r="BA23" s="215">
        <f t="shared" si="0"/>
        <v>0</v>
      </c>
      <c r="BB23" s="216"/>
      <c r="BC23" s="16"/>
    </row>
    <row r="24" spans="1:55" ht="27" customHeight="1" x14ac:dyDescent="0.15">
      <c r="A24" s="48"/>
      <c r="B24" s="144" t="s">
        <v>110</v>
      </c>
      <c r="C24" s="144"/>
      <c r="D24" s="14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S24" s="212" t="str">
        <f>S5</f>
        <v>益子ＳＣ</v>
      </c>
      <c r="T24" s="213"/>
      <c r="U24" s="214"/>
      <c r="V24" s="105">
        <f>AM19</f>
        <v>0</v>
      </c>
      <c r="W24" s="102" t="s">
        <v>0</v>
      </c>
      <c r="X24" s="106">
        <f>AK19</f>
        <v>0</v>
      </c>
      <c r="Y24" s="101">
        <f>AM20</f>
        <v>0</v>
      </c>
      <c r="Z24" s="102" t="s">
        <v>0</v>
      </c>
      <c r="AA24" s="106">
        <f>AK20</f>
        <v>0</v>
      </c>
      <c r="AB24" s="101">
        <f>AM21</f>
        <v>0</v>
      </c>
      <c r="AC24" s="102" t="s">
        <v>0</v>
      </c>
      <c r="AD24" s="106">
        <f>AK21</f>
        <v>0</v>
      </c>
      <c r="AE24" s="101">
        <f>AM22</f>
        <v>0</v>
      </c>
      <c r="AF24" s="102" t="s">
        <v>0</v>
      </c>
      <c r="AG24" s="106">
        <f>AK22</f>
        <v>0</v>
      </c>
      <c r="AH24" s="101">
        <f>AM23</f>
        <v>0</v>
      </c>
      <c r="AI24" s="102" t="s">
        <v>0</v>
      </c>
      <c r="AJ24" s="106">
        <f>AK23</f>
        <v>0</v>
      </c>
      <c r="AK24" s="10"/>
      <c r="AL24" s="10"/>
      <c r="AM24" s="10"/>
      <c r="AN24" s="101">
        <f>F37</f>
        <v>0</v>
      </c>
      <c r="AO24" s="102" t="s">
        <v>0</v>
      </c>
      <c r="AP24" s="106">
        <f>H37</f>
        <v>0</v>
      </c>
      <c r="AQ24" s="101">
        <f>F59</f>
        <v>0</v>
      </c>
      <c r="AR24" s="102" t="s">
        <v>0</v>
      </c>
      <c r="AS24" s="106">
        <f>H59</f>
        <v>0</v>
      </c>
      <c r="AT24" s="101">
        <f>F88</f>
        <v>0</v>
      </c>
      <c r="AU24" s="102" t="s">
        <v>0</v>
      </c>
      <c r="AV24" s="103">
        <f>H88</f>
        <v>0</v>
      </c>
      <c r="AX24" s="33"/>
      <c r="AY24" s="26"/>
      <c r="AZ24" s="34"/>
      <c r="BA24" s="215">
        <f t="shared" si="0"/>
        <v>0</v>
      </c>
      <c r="BB24" s="216"/>
      <c r="BC24" s="16"/>
    </row>
    <row r="25" spans="1:55" ht="27" customHeight="1" x14ac:dyDescent="0.15">
      <c r="A25" s="49"/>
      <c r="B25" s="145" t="s">
        <v>13</v>
      </c>
      <c r="C25" s="145"/>
      <c r="D25" s="145"/>
      <c r="E25" s="49"/>
      <c r="F25" s="49"/>
      <c r="G25" s="145" t="s">
        <v>13</v>
      </c>
      <c r="H25" s="145"/>
      <c r="I25" s="145"/>
      <c r="J25" s="145"/>
      <c r="K25" s="48"/>
      <c r="L25" s="145" t="s">
        <v>16</v>
      </c>
      <c r="M25" s="145"/>
      <c r="N25" s="146" t="s">
        <v>127</v>
      </c>
      <c r="O25" s="148"/>
      <c r="P25" s="147"/>
      <c r="S25" s="212" t="str">
        <f>S13</f>
        <v>おおぞらＳＣ</v>
      </c>
      <c r="T25" s="213"/>
      <c r="U25" s="214"/>
      <c r="V25" s="105">
        <f>AP19</f>
        <v>0</v>
      </c>
      <c r="W25" s="102" t="s">
        <v>0</v>
      </c>
      <c r="X25" s="106">
        <f>AN19</f>
        <v>0</v>
      </c>
      <c r="Y25" s="101">
        <f>AP20</f>
        <v>0</v>
      </c>
      <c r="Z25" s="102" t="s">
        <v>0</v>
      </c>
      <c r="AA25" s="106">
        <f>AN20</f>
        <v>0</v>
      </c>
      <c r="AB25" s="101">
        <f>AP21</f>
        <v>0</v>
      </c>
      <c r="AC25" s="102" t="s">
        <v>0</v>
      </c>
      <c r="AD25" s="106">
        <f>AN21</f>
        <v>0</v>
      </c>
      <c r="AE25" s="101">
        <f>AP22</f>
        <v>0</v>
      </c>
      <c r="AF25" s="102" t="s">
        <v>0</v>
      </c>
      <c r="AG25" s="106">
        <f>AN22</f>
        <v>0</v>
      </c>
      <c r="AH25" s="101">
        <f>AP23</f>
        <v>0</v>
      </c>
      <c r="AI25" s="102" t="s">
        <v>0</v>
      </c>
      <c r="AJ25" s="106">
        <f>AN23</f>
        <v>0</v>
      </c>
      <c r="AK25" s="102">
        <f>AP24</f>
        <v>0</v>
      </c>
      <c r="AL25" s="102" t="s">
        <v>0</v>
      </c>
      <c r="AM25" s="102">
        <f>AN24</f>
        <v>0</v>
      </c>
      <c r="AN25" s="14"/>
      <c r="AO25" s="10"/>
      <c r="AP25" s="11"/>
      <c r="AQ25" s="101">
        <f>F89</f>
        <v>0</v>
      </c>
      <c r="AR25" s="102" t="s">
        <v>0</v>
      </c>
      <c r="AS25" s="106">
        <f>H89</f>
        <v>0</v>
      </c>
      <c r="AT25" s="101">
        <f>F42</f>
        <v>0</v>
      </c>
      <c r="AU25" s="102" t="s">
        <v>0</v>
      </c>
      <c r="AV25" s="103">
        <f>H42</f>
        <v>0</v>
      </c>
      <c r="AX25" s="33"/>
      <c r="AY25" s="26"/>
      <c r="AZ25" s="34"/>
      <c r="BA25" s="215">
        <f t="shared" si="0"/>
        <v>0</v>
      </c>
      <c r="BB25" s="216"/>
      <c r="BC25" s="16"/>
    </row>
    <row r="26" spans="1:55" ht="27" customHeight="1" x14ac:dyDescent="0.15">
      <c r="A26" s="127">
        <v>1</v>
      </c>
      <c r="B26" s="146" t="str">
        <f>B4</f>
        <v>アミスタ Ａ</v>
      </c>
      <c r="C26" s="148"/>
      <c r="D26" s="147"/>
      <c r="E26" s="49"/>
      <c r="F26" s="127">
        <v>6</v>
      </c>
      <c r="G26" s="146" t="str">
        <f>G4</f>
        <v>益子ＳＣ</v>
      </c>
      <c r="H26" s="148"/>
      <c r="I26" s="148"/>
      <c r="J26" s="147"/>
      <c r="K26" s="48"/>
      <c r="L26" s="145" t="s">
        <v>17</v>
      </c>
      <c r="M26" s="145"/>
      <c r="N26" s="145" t="s">
        <v>128</v>
      </c>
      <c r="O26" s="145"/>
      <c r="P26" s="145"/>
      <c r="S26" s="212" t="str">
        <f>S6</f>
        <v>ファイターズ</v>
      </c>
      <c r="T26" s="213"/>
      <c r="U26" s="214"/>
      <c r="V26" s="104">
        <f>AS19</f>
        <v>0</v>
      </c>
      <c r="W26" s="125" t="s">
        <v>0</v>
      </c>
      <c r="X26" s="126">
        <f>AQ19</f>
        <v>0</v>
      </c>
      <c r="Y26" s="124">
        <f>AS20</f>
        <v>0</v>
      </c>
      <c r="Z26" s="125" t="s">
        <v>0</v>
      </c>
      <c r="AA26" s="126">
        <f>AQ20</f>
        <v>0</v>
      </c>
      <c r="AB26" s="124">
        <f>AS21</f>
        <v>0</v>
      </c>
      <c r="AC26" s="125" t="s">
        <v>0</v>
      </c>
      <c r="AD26" s="126">
        <f>AQ21</f>
        <v>0</v>
      </c>
      <c r="AE26" s="124">
        <f>AS22</f>
        <v>0</v>
      </c>
      <c r="AF26" s="125" t="s">
        <v>0</v>
      </c>
      <c r="AG26" s="126">
        <f>AQ22</f>
        <v>0</v>
      </c>
      <c r="AH26" s="124">
        <f>AS23</f>
        <v>0</v>
      </c>
      <c r="AI26" s="125" t="s">
        <v>0</v>
      </c>
      <c r="AJ26" s="126">
        <f>AQ23</f>
        <v>0</v>
      </c>
      <c r="AK26" s="125">
        <f>AS24</f>
        <v>0</v>
      </c>
      <c r="AL26" s="125" t="s">
        <v>0</v>
      </c>
      <c r="AM26" s="125">
        <f>AQ24</f>
        <v>0</v>
      </c>
      <c r="AN26" s="124">
        <f>AS25</f>
        <v>0</v>
      </c>
      <c r="AO26" s="125" t="s">
        <v>0</v>
      </c>
      <c r="AP26" s="126">
        <f>AQ25</f>
        <v>0</v>
      </c>
      <c r="AQ26" s="24"/>
      <c r="AR26" s="24"/>
      <c r="AS26" s="25"/>
      <c r="AT26" s="124">
        <f>F86</f>
        <v>0</v>
      </c>
      <c r="AU26" s="125" t="s">
        <v>0</v>
      </c>
      <c r="AV26" s="100">
        <f>H86</f>
        <v>0</v>
      </c>
      <c r="AX26" s="33"/>
      <c r="AY26" s="26"/>
      <c r="AZ26" s="34"/>
      <c r="BA26" s="215">
        <f t="shared" si="0"/>
        <v>0</v>
      </c>
      <c r="BB26" s="216"/>
    </row>
    <row r="27" spans="1:55" ht="27" customHeight="1" thickBot="1" x14ac:dyDescent="0.2">
      <c r="A27" s="127">
        <v>2</v>
      </c>
      <c r="B27" s="146" t="str">
        <f>B5</f>
        <v>Ｊ-ＳＰＯＲ Ａ</v>
      </c>
      <c r="C27" s="148"/>
      <c r="D27" s="147"/>
      <c r="E27" s="49"/>
      <c r="F27" s="127">
        <v>7</v>
      </c>
      <c r="G27" s="146" t="str">
        <f>G5</f>
        <v>おおぞらＳＣ</v>
      </c>
      <c r="H27" s="148"/>
      <c r="I27" s="148"/>
      <c r="J27" s="147"/>
      <c r="K27" s="48"/>
      <c r="L27" s="146" t="s">
        <v>18</v>
      </c>
      <c r="M27" s="147"/>
      <c r="N27" s="151" t="s">
        <v>19</v>
      </c>
      <c r="O27" s="152"/>
      <c r="P27" s="153"/>
      <c r="S27" s="225" t="str">
        <f>S12</f>
        <v>ＦＣ真岡21 Ｂ</v>
      </c>
      <c r="T27" s="226"/>
      <c r="U27" s="227"/>
      <c r="V27" s="107">
        <f>AV19</f>
        <v>0</v>
      </c>
      <c r="W27" s="108" t="s">
        <v>0</v>
      </c>
      <c r="X27" s="111">
        <f>AT19</f>
        <v>0</v>
      </c>
      <c r="Y27" s="110">
        <f>AV20</f>
        <v>0</v>
      </c>
      <c r="Z27" s="108" t="s">
        <v>0</v>
      </c>
      <c r="AA27" s="109">
        <f>AT20</f>
        <v>0</v>
      </c>
      <c r="AB27" s="110">
        <f>AV21</f>
        <v>0</v>
      </c>
      <c r="AC27" s="108" t="s">
        <v>0</v>
      </c>
      <c r="AD27" s="109">
        <f>AT21</f>
        <v>0</v>
      </c>
      <c r="AE27" s="110">
        <f>AV22</f>
        <v>0</v>
      </c>
      <c r="AF27" s="108" t="s">
        <v>0</v>
      </c>
      <c r="AG27" s="109">
        <f>AT22</f>
        <v>0</v>
      </c>
      <c r="AH27" s="110">
        <f>AV23</f>
        <v>0</v>
      </c>
      <c r="AI27" s="108" t="s">
        <v>0</v>
      </c>
      <c r="AJ27" s="109">
        <f>AT23</f>
        <v>0</v>
      </c>
      <c r="AK27" s="108">
        <f>AV24</f>
        <v>0</v>
      </c>
      <c r="AL27" s="108" t="s">
        <v>0</v>
      </c>
      <c r="AM27" s="108">
        <f>AT24</f>
        <v>0</v>
      </c>
      <c r="AN27" s="110">
        <f>AV25</f>
        <v>0</v>
      </c>
      <c r="AO27" s="108" t="s">
        <v>0</v>
      </c>
      <c r="AP27" s="109">
        <f>AT25</f>
        <v>0</v>
      </c>
      <c r="AQ27" s="108">
        <f>AV26</f>
        <v>0</v>
      </c>
      <c r="AR27" s="108" t="s">
        <v>0</v>
      </c>
      <c r="AS27" s="108">
        <f>AT26</f>
        <v>0</v>
      </c>
      <c r="AT27" s="27"/>
      <c r="AU27" s="12"/>
      <c r="AV27" s="23"/>
      <c r="AX27" s="37"/>
      <c r="AY27" s="35"/>
      <c r="AZ27" s="36"/>
      <c r="BA27" s="228">
        <f t="shared" si="0"/>
        <v>0</v>
      </c>
      <c r="BB27" s="229"/>
    </row>
    <row r="28" spans="1:55" ht="27" customHeight="1" x14ac:dyDescent="0.15">
      <c r="A28" s="127">
        <v>3</v>
      </c>
      <c r="B28" s="146" t="str">
        <f>B6</f>
        <v>祖母井クラブ</v>
      </c>
      <c r="C28" s="148"/>
      <c r="D28" s="147"/>
      <c r="E28" s="49"/>
      <c r="F28" s="127">
        <v>8</v>
      </c>
      <c r="G28" s="146" t="str">
        <f>G6</f>
        <v>ファイターズ</v>
      </c>
      <c r="H28" s="148"/>
      <c r="I28" s="148"/>
      <c r="J28" s="147"/>
      <c r="K28" s="48"/>
      <c r="L28" s="146" t="s">
        <v>15</v>
      </c>
      <c r="M28" s="147"/>
      <c r="N28" s="151" t="s">
        <v>20</v>
      </c>
      <c r="O28" s="152"/>
      <c r="P28" s="153"/>
    </row>
    <row r="29" spans="1:55" ht="27" customHeight="1" x14ac:dyDescent="0.15">
      <c r="A29" s="127">
        <v>4</v>
      </c>
      <c r="B29" s="146" t="str">
        <f>B7</f>
        <v>真岡西ＳＣ</v>
      </c>
      <c r="C29" s="148"/>
      <c r="D29" s="147"/>
      <c r="E29" s="49"/>
      <c r="F29" s="127">
        <v>9</v>
      </c>
      <c r="G29" s="146" t="str">
        <f>G7</f>
        <v>ＦＣ真岡21 Ｂ</v>
      </c>
      <c r="H29" s="148"/>
      <c r="I29" s="148"/>
      <c r="J29" s="147"/>
      <c r="K29" s="49"/>
      <c r="L29" s="146" t="s">
        <v>28</v>
      </c>
      <c r="M29" s="147"/>
      <c r="N29" s="151" t="s">
        <v>29</v>
      </c>
      <c r="O29" s="152"/>
      <c r="P29" s="153"/>
      <c r="S29" s="59"/>
      <c r="T29" s="59"/>
      <c r="U29" s="48"/>
      <c r="V29" s="59"/>
      <c r="W29" s="59"/>
    </row>
    <row r="30" spans="1:55" ht="27" customHeight="1" x14ac:dyDescent="0.15">
      <c r="A30" s="127">
        <v>5</v>
      </c>
      <c r="B30" s="146" t="str">
        <f>B8</f>
        <v>茂木ＦＣ</v>
      </c>
      <c r="C30" s="148"/>
      <c r="D30" s="147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S30" s="59"/>
      <c r="T30" s="59"/>
      <c r="U30" s="48"/>
      <c r="V30" s="59"/>
      <c r="W30" s="59"/>
    </row>
    <row r="31" spans="1:55" ht="27" customHeight="1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S31" s="59"/>
      <c r="T31" s="59"/>
      <c r="U31" s="48"/>
      <c r="V31" s="59"/>
      <c r="W31" s="59"/>
    </row>
    <row r="32" spans="1:55" ht="27" customHeight="1" x14ac:dyDescent="0.15">
      <c r="A32" s="185" t="s">
        <v>21</v>
      </c>
      <c r="B32" s="185"/>
      <c r="C32" s="185"/>
      <c r="D32" s="127" t="s">
        <v>13</v>
      </c>
      <c r="E32" s="49"/>
      <c r="F32" s="146" t="s">
        <v>23</v>
      </c>
      <c r="G32" s="148"/>
      <c r="H32" s="147"/>
      <c r="I32" s="49"/>
      <c r="J32" s="127" t="s">
        <v>13</v>
      </c>
      <c r="K32" s="49"/>
      <c r="L32" s="49"/>
      <c r="M32" s="127" t="s">
        <v>25</v>
      </c>
      <c r="N32" s="127" t="s">
        <v>26</v>
      </c>
      <c r="O32" s="127" t="s">
        <v>26</v>
      </c>
      <c r="P32" s="127" t="s">
        <v>24</v>
      </c>
      <c r="S32" s="59"/>
      <c r="T32" s="59"/>
      <c r="U32" s="48"/>
      <c r="V32" s="59"/>
      <c r="W32" s="59"/>
    </row>
    <row r="33" spans="1:53" ht="27" customHeight="1" x14ac:dyDescent="0.15">
      <c r="A33" s="49">
        <v>1</v>
      </c>
      <c r="B33" s="60">
        <v>0.375</v>
      </c>
      <c r="C33" s="127">
        <v>1</v>
      </c>
      <c r="D33" s="127" t="str">
        <f>B4</f>
        <v>アミスタ Ａ</v>
      </c>
      <c r="E33" s="49"/>
      <c r="F33" s="124"/>
      <c r="G33" s="125" t="s">
        <v>14</v>
      </c>
      <c r="H33" s="126"/>
      <c r="I33" s="49"/>
      <c r="J33" s="127" t="str">
        <f>G6</f>
        <v>ファイターズ</v>
      </c>
      <c r="K33" s="127">
        <v>8</v>
      </c>
      <c r="L33" s="49"/>
      <c r="M33" s="133" t="str">
        <f>G4</f>
        <v>益子ＳＣ</v>
      </c>
      <c r="N33" s="133" t="str">
        <f>B6</f>
        <v>祖母井クラブ</v>
      </c>
      <c r="O33" s="133" t="str">
        <f>B6</f>
        <v>祖母井クラブ</v>
      </c>
      <c r="P33" s="133" t="str">
        <f>G4</f>
        <v>益子ＳＣ</v>
      </c>
      <c r="S33" s="59"/>
      <c r="T33" s="59"/>
      <c r="U33" s="48"/>
      <c r="V33" s="48"/>
      <c r="W33" s="48"/>
    </row>
    <row r="34" spans="1:53" ht="27" customHeight="1" x14ac:dyDescent="0.15">
      <c r="A34" s="49">
        <v>2</v>
      </c>
      <c r="B34" s="60">
        <v>0.40972222222222227</v>
      </c>
      <c r="C34" s="127">
        <v>3</v>
      </c>
      <c r="D34" s="127" t="str">
        <f>B6</f>
        <v>祖母井クラブ</v>
      </c>
      <c r="E34" s="49"/>
      <c r="F34" s="124"/>
      <c r="G34" s="125" t="s">
        <v>14</v>
      </c>
      <c r="H34" s="126"/>
      <c r="I34" s="49"/>
      <c r="J34" s="127" t="str">
        <f>B7</f>
        <v>真岡西ＳＣ</v>
      </c>
      <c r="K34" s="127">
        <v>4</v>
      </c>
      <c r="L34" s="49"/>
      <c r="M34" s="133" t="str">
        <f>B4</f>
        <v>アミスタ Ａ</v>
      </c>
      <c r="N34" s="133" t="str">
        <f>B8</f>
        <v>茂木ＦＣ</v>
      </c>
      <c r="O34" s="133" t="str">
        <f>B8</f>
        <v>茂木ＦＣ</v>
      </c>
      <c r="P34" s="133" t="str">
        <f>B4</f>
        <v>アミスタ Ａ</v>
      </c>
    </row>
    <row r="35" spans="1:53" ht="27" customHeight="1" x14ac:dyDescent="0.15">
      <c r="A35" s="49">
        <v>3</v>
      </c>
      <c r="B35" s="60">
        <v>0.44444444444444497</v>
      </c>
      <c r="C35" s="127">
        <v>2</v>
      </c>
      <c r="D35" s="127" t="str">
        <f>B5</f>
        <v>Ｊ-ＳＰＯＲ Ａ</v>
      </c>
      <c r="E35" s="49"/>
      <c r="F35" s="124"/>
      <c r="G35" s="125" t="s">
        <v>14</v>
      </c>
      <c r="H35" s="126"/>
      <c r="I35" s="49"/>
      <c r="J35" s="127" t="str">
        <f>G4</f>
        <v>益子ＳＣ</v>
      </c>
      <c r="K35" s="127">
        <v>6</v>
      </c>
      <c r="L35" s="49"/>
      <c r="M35" s="133" t="str">
        <f>G5</f>
        <v>おおぞらＳＣ</v>
      </c>
      <c r="N35" s="133" t="str">
        <f>B4</f>
        <v>アミスタ Ａ</v>
      </c>
      <c r="O35" s="133" t="str">
        <f>B4</f>
        <v>アミスタ Ａ</v>
      </c>
      <c r="P35" s="133" t="str">
        <f>G5</f>
        <v>おおぞらＳＣ</v>
      </c>
    </row>
    <row r="36" spans="1:53" ht="27" customHeight="1" x14ac:dyDescent="0.15">
      <c r="A36" s="49">
        <v>4</v>
      </c>
      <c r="B36" s="60">
        <v>0.47916666666666702</v>
      </c>
      <c r="C36" s="127">
        <v>1</v>
      </c>
      <c r="D36" s="127" t="str">
        <f>B4</f>
        <v>アミスタ Ａ</v>
      </c>
      <c r="E36" s="49"/>
      <c r="F36" s="124"/>
      <c r="G36" s="125" t="s">
        <v>14</v>
      </c>
      <c r="H36" s="126"/>
      <c r="I36" s="49"/>
      <c r="J36" s="127" t="str">
        <f>B6</f>
        <v>祖母井クラブ</v>
      </c>
      <c r="K36" s="127">
        <v>3</v>
      </c>
      <c r="L36" s="49"/>
      <c r="M36" s="133" t="str">
        <f>B5</f>
        <v>Ｊ-ＳＰＯＲ Ａ</v>
      </c>
      <c r="N36" s="133" t="str">
        <f>G4</f>
        <v>益子ＳＣ</v>
      </c>
      <c r="O36" s="133" t="str">
        <f>G4</f>
        <v>益子ＳＣ</v>
      </c>
      <c r="P36" s="133" t="str">
        <f>B5</f>
        <v>Ｊ-ＳＰＯＲ Ａ</v>
      </c>
    </row>
    <row r="37" spans="1:53" ht="27" customHeight="1" x14ac:dyDescent="0.15">
      <c r="A37" s="49">
        <v>5</v>
      </c>
      <c r="B37" s="60">
        <v>0.51388888888888895</v>
      </c>
      <c r="C37" s="127">
        <v>6</v>
      </c>
      <c r="D37" s="127" t="str">
        <f>G4</f>
        <v>益子ＳＣ</v>
      </c>
      <c r="E37" s="49"/>
      <c r="F37" s="124"/>
      <c r="G37" s="125" t="s">
        <v>14</v>
      </c>
      <c r="H37" s="126"/>
      <c r="I37" s="49"/>
      <c r="J37" s="127" t="str">
        <f>G5</f>
        <v>おおぞらＳＣ</v>
      </c>
      <c r="K37" s="127">
        <v>7</v>
      </c>
      <c r="L37" s="49"/>
      <c r="M37" s="133" t="str">
        <f>B6</f>
        <v>祖母井クラブ</v>
      </c>
      <c r="N37" s="133" t="str">
        <f>B7</f>
        <v>真岡西ＳＣ</v>
      </c>
      <c r="O37" s="133" t="str">
        <f>B7</f>
        <v>真岡西ＳＣ</v>
      </c>
      <c r="P37" s="133" t="str">
        <f>B6</f>
        <v>祖母井クラブ</v>
      </c>
    </row>
    <row r="38" spans="1:53" ht="15" customHeight="1" thickBot="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R38" s="16"/>
      <c r="S38" s="16"/>
      <c r="T38" s="16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W38" s="16"/>
      <c r="AX38" s="16"/>
      <c r="AY38" s="16"/>
      <c r="AZ38" s="16"/>
      <c r="BA38" s="16"/>
    </row>
    <row r="39" spans="1:53" ht="1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53" ht="27" customHeight="1" x14ac:dyDescent="0.15">
      <c r="A40" s="185" t="s">
        <v>22</v>
      </c>
      <c r="B40" s="185"/>
      <c r="C40" s="185"/>
      <c r="D40" s="127" t="s">
        <v>13</v>
      </c>
      <c r="E40" s="49"/>
      <c r="F40" s="146" t="s">
        <v>23</v>
      </c>
      <c r="G40" s="148"/>
      <c r="H40" s="147"/>
      <c r="I40" s="49"/>
      <c r="J40" s="127" t="s">
        <v>13</v>
      </c>
      <c r="K40" s="49"/>
      <c r="L40" s="49"/>
      <c r="M40" s="133" t="s">
        <v>25</v>
      </c>
      <c r="N40" s="133" t="s">
        <v>26</v>
      </c>
      <c r="O40" s="133" t="s">
        <v>26</v>
      </c>
      <c r="P40" s="133" t="s">
        <v>24</v>
      </c>
      <c r="S40" s="59"/>
      <c r="T40" s="59"/>
      <c r="U40" s="48"/>
      <c r="V40" s="59"/>
      <c r="W40" s="59"/>
    </row>
    <row r="41" spans="1:53" ht="27" customHeight="1" x14ac:dyDescent="0.15">
      <c r="A41" s="49">
        <v>1</v>
      </c>
      <c r="B41" s="60">
        <v>0.375</v>
      </c>
      <c r="C41" s="127">
        <v>2</v>
      </c>
      <c r="D41" s="127" t="str">
        <f>B5</f>
        <v>Ｊ-ＳＰＯＲ Ａ</v>
      </c>
      <c r="E41" s="49"/>
      <c r="F41" s="124"/>
      <c r="G41" s="125" t="s">
        <v>14</v>
      </c>
      <c r="H41" s="126"/>
      <c r="I41" s="49"/>
      <c r="J41" s="127" t="str">
        <f>B8</f>
        <v>茂木ＦＣ</v>
      </c>
      <c r="K41" s="127">
        <v>5</v>
      </c>
      <c r="L41" s="49"/>
      <c r="M41" s="133" t="str">
        <f>G7</f>
        <v>ＦＣ真岡21 Ｂ</v>
      </c>
      <c r="N41" s="133" t="str">
        <f>G5</f>
        <v>おおぞらＳＣ</v>
      </c>
      <c r="O41" s="133" t="str">
        <f>G5</f>
        <v>おおぞらＳＣ</v>
      </c>
      <c r="P41" s="133" t="str">
        <f>G7</f>
        <v>ＦＣ真岡21 Ｂ</v>
      </c>
      <c r="S41" s="59"/>
      <c r="T41" s="59"/>
      <c r="U41" s="48"/>
      <c r="V41" s="59"/>
      <c r="W41" s="59"/>
    </row>
    <row r="42" spans="1:53" ht="27" customHeight="1" x14ac:dyDescent="0.15">
      <c r="A42" s="49">
        <v>2</v>
      </c>
      <c r="B42" s="60">
        <v>0.40972222222222227</v>
      </c>
      <c r="C42" s="127">
        <v>7</v>
      </c>
      <c r="D42" s="127" t="str">
        <f>G5</f>
        <v>おおぞらＳＣ</v>
      </c>
      <c r="E42" s="49"/>
      <c r="F42" s="124"/>
      <c r="G42" s="125" t="s">
        <v>14</v>
      </c>
      <c r="H42" s="126"/>
      <c r="I42" s="49"/>
      <c r="J42" s="127" t="str">
        <f>G7</f>
        <v>ＦＣ真岡21 Ｂ</v>
      </c>
      <c r="K42" s="127">
        <v>9</v>
      </c>
      <c r="L42" s="49"/>
      <c r="M42" s="133" t="str">
        <f>G6</f>
        <v>ファイターズ</v>
      </c>
      <c r="N42" s="133" t="str">
        <f>B5</f>
        <v>Ｊ-ＳＰＯＲ Ａ</v>
      </c>
      <c r="O42" s="133" t="str">
        <f>B5</f>
        <v>Ｊ-ＳＰＯＲ Ａ</v>
      </c>
      <c r="P42" s="133" t="str">
        <f>G6</f>
        <v>ファイターズ</v>
      </c>
      <c r="S42" s="59"/>
      <c r="T42" s="59"/>
      <c r="U42" s="48"/>
      <c r="V42" s="59"/>
      <c r="W42" s="59"/>
    </row>
    <row r="43" spans="1:53" ht="27" customHeight="1" x14ac:dyDescent="0.15">
      <c r="A43" s="49">
        <v>3</v>
      </c>
      <c r="B43" s="60">
        <v>0.44444444444444497</v>
      </c>
      <c r="C43" s="127">
        <v>5</v>
      </c>
      <c r="D43" s="127" t="str">
        <f>B8</f>
        <v>茂木ＦＣ</v>
      </c>
      <c r="E43" s="49"/>
      <c r="F43" s="124"/>
      <c r="G43" s="125" t="s">
        <v>14</v>
      </c>
      <c r="H43" s="126"/>
      <c r="I43" s="49"/>
      <c r="J43" s="127" t="str">
        <f>G6</f>
        <v>ファイターズ</v>
      </c>
      <c r="K43" s="127">
        <v>8</v>
      </c>
      <c r="L43" s="49"/>
      <c r="M43" s="133" t="str">
        <f>B7</f>
        <v>真岡西ＳＣ</v>
      </c>
      <c r="N43" s="133" t="str">
        <f>G7</f>
        <v>ＦＣ真岡21 Ｂ</v>
      </c>
      <c r="O43" s="133" t="str">
        <f>G7</f>
        <v>ＦＣ真岡21 Ｂ</v>
      </c>
      <c r="P43" s="133" t="str">
        <f>B7</f>
        <v>真岡西ＳＣ</v>
      </c>
      <c r="S43" s="59"/>
      <c r="T43" s="59"/>
      <c r="U43" s="48"/>
      <c r="V43" s="59"/>
      <c r="W43" s="59"/>
    </row>
    <row r="44" spans="1:53" ht="27" customHeight="1" x14ac:dyDescent="0.15">
      <c r="A44" s="49">
        <v>4</v>
      </c>
      <c r="B44" s="60">
        <v>0.47916666666666702</v>
      </c>
      <c r="C44" s="127">
        <v>4</v>
      </c>
      <c r="D44" s="127" t="str">
        <f>B7</f>
        <v>真岡西ＳＣ</v>
      </c>
      <c r="E44" s="49"/>
      <c r="F44" s="124"/>
      <c r="G44" s="125" t="s">
        <v>14</v>
      </c>
      <c r="H44" s="126"/>
      <c r="I44" s="49"/>
      <c r="J44" s="127" t="str">
        <f>G7</f>
        <v>ＦＣ真岡21 Ｂ</v>
      </c>
      <c r="K44" s="127">
        <v>9</v>
      </c>
      <c r="L44" s="49"/>
      <c r="M44" s="133" t="str">
        <f>B8</f>
        <v>茂木ＦＣ</v>
      </c>
      <c r="N44" s="133" t="str">
        <f>G6</f>
        <v>ファイターズ</v>
      </c>
      <c r="O44" s="133" t="str">
        <f>G6</f>
        <v>ファイターズ</v>
      </c>
      <c r="P44" s="133" t="str">
        <f>B8</f>
        <v>茂木ＦＣ</v>
      </c>
      <c r="S44" s="59"/>
      <c r="T44" s="59"/>
      <c r="U44" s="48"/>
      <c r="V44" s="48"/>
      <c r="W44" s="48"/>
    </row>
    <row r="45" spans="1:53" ht="30" customHeight="1" x14ac:dyDescent="0.15">
      <c r="A45" s="143" t="s">
        <v>83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1:53" ht="21" customHeight="1" x14ac:dyDescent="0.15">
      <c r="A46" s="48"/>
      <c r="B46" s="144" t="s">
        <v>110</v>
      </c>
      <c r="C46" s="144"/>
      <c r="D46" s="144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53" ht="21" customHeight="1" x14ac:dyDescent="0.15">
      <c r="A47" s="49"/>
      <c r="B47" s="145" t="s">
        <v>13</v>
      </c>
      <c r="C47" s="145"/>
      <c r="D47" s="145"/>
      <c r="E47" s="49"/>
      <c r="F47" s="49"/>
      <c r="G47" s="145" t="s">
        <v>13</v>
      </c>
      <c r="H47" s="145"/>
      <c r="I47" s="145"/>
      <c r="J47" s="145"/>
      <c r="K47" s="48"/>
      <c r="L47" s="146" t="s">
        <v>16</v>
      </c>
      <c r="M47" s="147"/>
      <c r="N47" s="146" t="s">
        <v>37</v>
      </c>
      <c r="O47" s="148"/>
      <c r="P47" s="147"/>
    </row>
    <row r="48" spans="1:53" ht="27" customHeight="1" x14ac:dyDescent="0.15">
      <c r="A48" s="127">
        <v>1</v>
      </c>
      <c r="B48" s="146" t="str">
        <f>B4</f>
        <v>アミスタ Ａ</v>
      </c>
      <c r="C48" s="148"/>
      <c r="D48" s="147"/>
      <c r="E48" s="49"/>
      <c r="F48" s="127">
        <v>6</v>
      </c>
      <c r="G48" s="146" t="str">
        <f>G4</f>
        <v>益子ＳＣ</v>
      </c>
      <c r="H48" s="148"/>
      <c r="I48" s="148"/>
      <c r="J48" s="147"/>
      <c r="K48" s="48"/>
      <c r="L48" s="146" t="s">
        <v>17</v>
      </c>
      <c r="M48" s="147"/>
      <c r="N48" s="146" t="s">
        <v>103</v>
      </c>
      <c r="O48" s="148"/>
      <c r="P48" s="147"/>
    </row>
    <row r="49" spans="1:31" ht="27" customHeight="1" x14ac:dyDescent="0.15">
      <c r="A49" s="127">
        <v>2</v>
      </c>
      <c r="B49" s="146" t="str">
        <f>B5</f>
        <v>Ｊ-ＳＰＯＲ Ａ</v>
      </c>
      <c r="C49" s="148"/>
      <c r="D49" s="147"/>
      <c r="E49" s="49"/>
      <c r="F49" s="127">
        <v>7</v>
      </c>
      <c r="G49" s="146" t="str">
        <f>G5</f>
        <v>おおぞらＳＣ</v>
      </c>
      <c r="H49" s="148"/>
      <c r="I49" s="148"/>
      <c r="J49" s="147"/>
      <c r="K49" s="48"/>
      <c r="L49" s="146" t="s">
        <v>18</v>
      </c>
      <c r="M49" s="147"/>
      <c r="N49" s="151" t="s">
        <v>19</v>
      </c>
      <c r="O49" s="152"/>
      <c r="P49" s="153"/>
    </row>
    <row r="50" spans="1:31" ht="27" customHeight="1" x14ac:dyDescent="0.15">
      <c r="A50" s="127">
        <v>3</v>
      </c>
      <c r="B50" s="146" t="str">
        <f>B6</f>
        <v>祖母井クラブ</v>
      </c>
      <c r="C50" s="148"/>
      <c r="D50" s="147"/>
      <c r="E50" s="49"/>
      <c r="F50" s="127">
        <v>8</v>
      </c>
      <c r="G50" s="146" t="str">
        <f>G6</f>
        <v>ファイターズ</v>
      </c>
      <c r="H50" s="148"/>
      <c r="I50" s="148"/>
      <c r="J50" s="147"/>
      <c r="K50" s="48"/>
      <c r="L50" s="146" t="s">
        <v>15</v>
      </c>
      <c r="M50" s="147"/>
      <c r="N50" s="151" t="s">
        <v>20</v>
      </c>
      <c r="O50" s="152"/>
      <c r="P50" s="153"/>
    </row>
    <row r="51" spans="1:31" ht="27" customHeight="1" x14ac:dyDescent="0.15">
      <c r="A51" s="127">
        <v>4</v>
      </c>
      <c r="B51" s="146" t="str">
        <f>B7</f>
        <v>真岡西ＳＣ</v>
      </c>
      <c r="C51" s="148"/>
      <c r="D51" s="147"/>
      <c r="E51" s="49"/>
      <c r="F51" s="127">
        <v>9</v>
      </c>
      <c r="G51" s="146" t="str">
        <f>G7</f>
        <v>ＦＣ真岡21 Ｂ</v>
      </c>
      <c r="H51" s="148"/>
      <c r="I51" s="148"/>
      <c r="J51" s="147"/>
      <c r="K51" s="49"/>
      <c r="L51" s="146" t="s">
        <v>28</v>
      </c>
      <c r="M51" s="147"/>
      <c r="N51" s="151" t="s">
        <v>29</v>
      </c>
      <c r="O51" s="152"/>
      <c r="P51" s="153"/>
    </row>
    <row r="52" spans="1:31" ht="27" customHeight="1" x14ac:dyDescent="0.15">
      <c r="A52" s="127">
        <v>5</v>
      </c>
      <c r="B52" s="146" t="str">
        <f>B8</f>
        <v>茂木ＦＣ</v>
      </c>
      <c r="C52" s="148"/>
      <c r="D52" s="14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31" ht="27" customHeight="1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31" ht="24.95" customHeight="1" x14ac:dyDescent="0.15">
      <c r="A54" s="185" t="s">
        <v>21</v>
      </c>
      <c r="B54" s="185"/>
      <c r="C54" s="185"/>
      <c r="D54" s="127" t="s">
        <v>13</v>
      </c>
      <c r="E54" s="49"/>
      <c r="F54" s="146" t="s">
        <v>23</v>
      </c>
      <c r="G54" s="148"/>
      <c r="H54" s="147"/>
      <c r="I54" s="49"/>
      <c r="J54" s="127" t="s">
        <v>13</v>
      </c>
      <c r="K54" s="49"/>
      <c r="L54" s="49"/>
      <c r="M54" s="127" t="s">
        <v>25</v>
      </c>
      <c r="N54" s="127" t="s">
        <v>26</v>
      </c>
      <c r="O54" s="127" t="s">
        <v>26</v>
      </c>
      <c r="P54" s="127" t="s">
        <v>24</v>
      </c>
    </row>
    <row r="55" spans="1:31" ht="24.95" customHeight="1" x14ac:dyDescent="0.15">
      <c r="A55" s="49">
        <v>1</v>
      </c>
      <c r="B55" s="60">
        <v>0.375</v>
      </c>
      <c r="C55" s="127">
        <v>1</v>
      </c>
      <c r="D55" s="127" t="str">
        <f>B4</f>
        <v>アミスタ Ａ</v>
      </c>
      <c r="E55" s="49"/>
      <c r="F55" s="124"/>
      <c r="G55" s="125" t="s">
        <v>14</v>
      </c>
      <c r="H55" s="126"/>
      <c r="I55" s="49"/>
      <c r="J55" s="127" t="str">
        <f>G5</f>
        <v>おおぞらＳＣ</v>
      </c>
      <c r="K55" s="127">
        <v>7</v>
      </c>
      <c r="L55" s="49"/>
      <c r="M55" s="133" t="str">
        <f>G29</f>
        <v>ＦＣ真岡21 Ｂ</v>
      </c>
      <c r="N55" s="133" t="str">
        <f>B30</f>
        <v>茂木ＦＣ</v>
      </c>
      <c r="O55" s="133" t="str">
        <f>B30</f>
        <v>茂木ＦＣ</v>
      </c>
      <c r="P55" s="133" t="str">
        <f>G29</f>
        <v>ＦＣ真岡21 Ｂ</v>
      </c>
      <c r="R55" s="59"/>
      <c r="S55" s="59"/>
      <c r="T55" s="48"/>
      <c r="U55" s="59"/>
      <c r="V55" s="59"/>
    </row>
    <row r="56" spans="1:31" ht="24.95" customHeight="1" x14ac:dyDescent="0.15">
      <c r="A56" s="49">
        <v>2</v>
      </c>
      <c r="B56" s="60">
        <v>0.40972222222222227</v>
      </c>
      <c r="C56" s="127">
        <v>4</v>
      </c>
      <c r="D56" s="127" t="str">
        <f>B7</f>
        <v>真岡西ＳＣ</v>
      </c>
      <c r="E56" s="49"/>
      <c r="F56" s="124"/>
      <c r="G56" s="125" t="s">
        <v>14</v>
      </c>
      <c r="H56" s="126"/>
      <c r="I56" s="49"/>
      <c r="J56" s="127" t="str">
        <f>G6</f>
        <v>ファイターズ</v>
      </c>
      <c r="K56" s="127">
        <v>8</v>
      </c>
      <c r="L56" s="49"/>
      <c r="M56" s="133" t="str">
        <f>B26</f>
        <v>アミスタ Ａ</v>
      </c>
      <c r="N56" s="133" t="str">
        <f>B28</f>
        <v>祖母井クラブ</v>
      </c>
      <c r="O56" s="133" t="str">
        <f>B28</f>
        <v>祖母井クラブ</v>
      </c>
      <c r="P56" s="133" t="str">
        <f>B26</f>
        <v>アミスタ Ａ</v>
      </c>
      <c r="R56" s="59"/>
      <c r="S56" s="59"/>
      <c r="T56" s="48"/>
      <c r="U56" s="59"/>
      <c r="V56" s="59"/>
    </row>
    <row r="57" spans="1:31" ht="24.95" customHeight="1" x14ac:dyDescent="0.15">
      <c r="A57" s="49">
        <v>3</v>
      </c>
      <c r="B57" s="60">
        <v>0.44444444444444497</v>
      </c>
      <c r="C57" s="127">
        <v>1</v>
      </c>
      <c r="D57" s="127" t="str">
        <f>B4</f>
        <v>アミスタ Ａ</v>
      </c>
      <c r="E57" s="49"/>
      <c r="F57" s="124"/>
      <c r="G57" s="125" t="s">
        <v>14</v>
      </c>
      <c r="H57" s="126"/>
      <c r="I57" s="49"/>
      <c r="J57" s="127" t="str">
        <f>G4</f>
        <v>益子ＳＣ</v>
      </c>
      <c r="K57" s="127">
        <v>6</v>
      </c>
      <c r="L57" s="49"/>
      <c r="M57" s="133" t="str">
        <f>G28</f>
        <v>ファイターズ</v>
      </c>
      <c r="N57" s="133" t="str">
        <f>B29</f>
        <v>真岡西ＳＣ</v>
      </c>
      <c r="O57" s="133" t="str">
        <f>B29</f>
        <v>真岡西ＳＣ</v>
      </c>
      <c r="P57" s="133" t="str">
        <f>G28</f>
        <v>ファイターズ</v>
      </c>
      <c r="R57" s="59"/>
      <c r="S57" s="59"/>
      <c r="T57" s="48"/>
      <c r="U57" s="59"/>
      <c r="V57" s="59"/>
    </row>
    <row r="58" spans="1:31" ht="24.95" customHeight="1" x14ac:dyDescent="0.15">
      <c r="A58" s="49">
        <v>4</v>
      </c>
      <c r="B58" s="60">
        <v>0.47916666666666702</v>
      </c>
      <c r="C58" s="127">
        <v>3</v>
      </c>
      <c r="D58" s="127" t="str">
        <f>B6</f>
        <v>祖母井クラブ</v>
      </c>
      <c r="E58" s="49"/>
      <c r="F58" s="124"/>
      <c r="G58" s="125" t="s">
        <v>14</v>
      </c>
      <c r="H58" s="126"/>
      <c r="I58" s="49"/>
      <c r="J58" s="127" t="str">
        <f>G7</f>
        <v>ＦＣ真岡21 Ｂ</v>
      </c>
      <c r="K58" s="127">
        <v>9</v>
      </c>
      <c r="L58" s="49"/>
      <c r="M58" s="133" t="str">
        <f>B27</f>
        <v>Ｊ-ＳＰＯＲ Ａ</v>
      </c>
      <c r="N58" s="133" t="str">
        <f>G26</f>
        <v>益子ＳＣ</v>
      </c>
      <c r="O58" s="133" t="str">
        <f>G26</f>
        <v>益子ＳＣ</v>
      </c>
      <c r="P58" s="133" t="str">
        <f>B27</f>
        <v>Ｊ-ＳＰＯＲ Ａ</v>
      </c>
      <c r="R58" s="59"/>
      <c r="S58" s="59"/>
      <c r="T58" s="48"/>
      <c r="U58" s="59"/>
      <c r="V58" s="59"/>
    </row>
    <row r="59" spans="1:31" ht="24.95" customHeight="1" x14ac:dyDescent="0.15">
      <c r="A59" s="49">
        <v>5</v>
      </c>
      <c r="B59" s="60">
        <v>0.51388888888888895</v>
      </c>
      <c r="C59" s="127">
        <v>6</v>
      </c>
      <c r="D59" s="127" t="str">
        <f>G4</f>
        <v>益子ＳＣ</v>
      </c>
      <c r="E59" s="49"/>
      <c r="F59" s="124"/>
      <c r="G59" s="125" t="s">
        <v>14</v>
      </c>
      <c r="H59" s="126"/>
      <c r="I59" s="49"/>
      <c r="J59" s="127" t="str">
        <f>G6</f>
        <v>ファイターズ</v>
      </c>
      <c r="K59" s="127">
        <v>8</v>
      </c>
      <c r="L59" s="49"/>
      <c r="M59" s="133" t="str">
        <f>B28</f>
        <v>祖母井クラブ</v>
      </c>
      <c r="N59" s="133" t="str">
        <f>B26</f>
        <v>アミスタ Ａ</v>
      </c>
      <c r="O59" s="133" t="str">
        <f>B26</f>
        <v>アミスタ Ａ</v>
      </c>
      <c r="P59" s="133" t="str">
        <f>B28</f>
        <v>祖母井クラブ</v>
      </c>
      <c r="R59" s="59"/>
      <c r="S59" s="59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</row>
    <row r="60" spans="1:31" ht="24.6" customHeight="1" thickBo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31" ht="24.6" customHeight="1" x14ac:dyDescent="0.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31" ht="24.95" customHeight="1" x14ac:dyDescent="0.15">
      <c r="A62" s="185" t="s">
        <v>22</v>
      </c>
      <c r="B62" s="185"/>
      <c r="C62" s="185"/>
      <c r="D62" s="127" t="s">
        <v>13</v>
      </c>
      <c r="E62" s="49"/>
      <c r="F62" s="146" t="s">
        <v>23</v>
      </c>
      <c r="G62" s="148"/>
      <c r="H62" s="147"/>
      <c r="I62" s="49"/>
      <c r="J62" s="127" t="s">
        <v>13</v>
      </c>
      <c r="K62" s="49"/>
      <c r="L62" s="49"/>
      <c r="M62" s="133" t="s">
        <v>25</v>
      </c>
      <c r="N62" s="133" t="s">
        <v>26</v>
      </c>
      <c r="O62" s="133" t="s">
        <v>26</v>
      </c>
      <c r="P62" s="133" t="s">
        <v>24</v>
      </c>
    </row>
    <row r="63" spans="1:31" ht="24.95" customHeight="1" x14ac:dyDescent="0.15">
      <c r="A63" s="49">
        <v>1</v>
      </c>
      <c r="B63" s="60">
        <v>0.375</v>
      </c>
      <c r="C63" s="127">
        <v>2</v>
      </c>
      <c r="D63" s="127" t="str">
        <f>B5</f>
        <v>Ｊ-ＳＰＯＲ Ａ</v>
      </c>
      <c r="E63" s="49"/>
      <c r="F63" s="124"/>
      <c r="G63" s="125" t="s">
        <v>14</v>
      </c>
      <c r="H63" s="126"/>
      <c r="I63" s="49"/>
      <c r="J63" s="127" t="str">
        <f>B6</f>
        <v>祖母井クラブ</v>
      </c>
      <c r="K63" s="127">
        <v>3</v>
      </c>
      <c r="L63" s="49"/>
      <c r="M63" s="133" t="str">
        <f>B29</f>
        <v>真岡西ＳＣ</v>
      </c>
      <c r="N63" s="133" t="str">
        <f>G28</f>
        <v>ファイターズ</v>
      </c>
      <c r="O63" s="133" t="str">
        <f>G28</f>
        <v>ファイターズ</v>
      </c>
      <c r="P63" s="133" t="str">
        <f>B29</f>
        <v>真岡西ＳＣ</v>
      </c>
    </row>
    <row r="64" spans="1:31" ht="24.95" customHeight="1" x14ac:dyDescent="0.15">
      <c r="A64" s="49">
        <v>2</v>
      </c>
      <c r="B64" s="60">
        <v>0.40972222222222227</v>
      </c>
      <c r="C64" s="127">
        <v>5</v>
      </c>
      <c r="D64" s="127" t="str">
        <f>B8</f>
        <v>茂木ＦＣ</v>
      </c>
      <c r="E64" s="49"/>
      <c r="F64" s="124"/>
      <c r="G64" s="125" t="s">
        <v>14</v>
      </c>
      <c r="H64" s="126"/>
      <c r="I64" s="49"/>
      <c r="J64" s="127" t="str">
        <f>G7</f>
        <v>ＦＣ真岡21 Ｂ</v>
      </c>
      <c r="K64" s="127">
        <v>9</v>
      </c>
      <c r="L64" s="49"/>
      <c r="M64" s="133" t="str">
        <f>G27</f>
        <v>おおぞらＳＣ</v>
      </c>
      <c r="N64" s="133" t="str">
        <f>B27</f>
        <v>Ｊ-ＳＰＯＲ Ａ</v>
      </c>
      <c r="O64" s="133" t="str">
        <f>B27</f>
        <v>Ｊ-ＳＰＯＲ Ａ</v>
      </c>
      <c r="P64" s="133" t="str">
        <f>G27</f>
        <v>おおぞらＳＣ</v>
      </c>
    </row>
    <row r="65" spans="1:33" ht="24.95" customHeight="1" x14ac:dyDescent="0.15">
      <c r="A65" s="49">
        <v>3</v>
      </c>
      <c r="B65" s="60">
        <v>0.44444444444444497</v>
      </c>
      <c r="C65" s="127">
        <v>2</v>
      </c>
      <c r="D65" s="127" t="str">
        <f>B5</f>
        <v>Ｊ-ＳＰＯＲ Ａ</v>
      </c>
      <c r="E65" s="49"/>
      <c r="F65" s="124"/>
      <c r="G65" s="125" t="s">
        <v>14</v>
      </c>
      <c r="H65" s="126"/>
      <c r="I65" s="49"/>
      <c r="J65" s="127" t="str">
        <f>G5</f>
        <v>おおぞらＳＣ</v>
      </c>
      <c r="K65" s="127">
        <v>7</v>
      </c>
      <c r="L65" s="49"/>
      <c r="M65" s="133" t="str">
        <f>B30</f>
        <v>茂木ＦＣ</v>
      </c>
      <c r="N65" s="133" t="str">
        <f>G29</f>
        <v>ＦＣ真岡21 Ｂ</v>
      </c>
      <c r="O65" s="133" t="str">
        <f>G29</f>
        <v>ＦＣ真岡21 Ｂ</v>
      </c>
      <c r="P65" s="133" t="str">
        <f>B30</f>
        <v>茂木ＦＣ</v>
      </c>
    </row>
    <row r="66" spans="1:33" ht="24.95" customHeight="1" x14ac:dyDescent="0.15">
      <c r="A66" s="49">
        <v>4</v>
      </c>
      <c r="B66" s="60">
        <v>0.47916666666666702</v>
      </c>
      <c r="C66" s="127">
        <v>4</v>
      </c>
      <c r="D66" s="127" t="str">
        <f>B7</f>
        <v>真岡西ＳＣ</v>
      </c>
      <c r="E66" s="49"/>
      <c r="F66" s="124"/>
      <c r="G66" s="125" t="s">
        <v>14</v>
      </c>
      <c r="H66" s="126"/>
      <c r="I66" s="49"/>
      <c r="J66" s="127" t="str">
        <f>B8</f>
        <v>茂木ＦＣ</v>
      </c>
      <c r="K66" s="127">
        <v>5</v>
      </c>
      <c r="L66" s="49"/>
      <c r="M66" s="133" t="str">
        <f>G26</f>
        <v>益子ＳＣ</v>
      </c>
      <c r="N66" s="133" t="str">
        <f>G27</f>
        <v>おおぞらＳＣ</v>
      </c>
      <c r="O66" s="133" t="str">
        <f>G27</f>
        <v>おおぞらＳＣ</v>
      </c>
      <c r="P66" s="133" t="str">
        <f>G26</f>
        <v>益子ＳＣ</v>
      </c>
    </row>
    <row r="67" spans="1:33" ht="30" customHeight="1" x14ac:dyDescent="0.15">
      <c r="A67" s="143" t="s">
        <v>84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</row>
    <row r="68" spans="1:33" ht="21" customHeight="1" x14ac:dyDescent="0.15">
      <c r="A68" s="48"/>
      <c r="B68" s="144" t="s">
        <v>110</v>
      </c>
      <c r="C68" s="144"/>
      <c r="D68" s="144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33" ht="27" customHeight="1" x14ac:dyDescent="0.15">
      <c r="A69" s="49"/>
      <c r="B69" s="145" t="s">
        <v>13</v>
      </c>
      <c r="C69" s="145"/>
      <c r="D69" s="145"/>
      <c r="E69" s="49"/>
      <c r="F69" s="49"/>
      <c r="G69" s="145" t="s">
        <v>13</v>
      </c>
      <c r="H69" s="145"/>
      <c r="I69" s="145"/>
      <c r="J69" s="145"/>
      <c r="K69" s="48"/>
      <c r="L69" s="146" t="s">
        <v>16</v>
      </c>
      <c r="M69" s="147"/>
      <c r="N69" s="146" t="s">
        <v>117</v>
      </c>
      <c r="O69" s="148"/>
      <c r="P69" s="147"/>
    </row>
    <row r="70" spans="1:33" ht="27" customHeight="1" x14ac:dyDescent="0.15">
      <c r="A70" s="127">
        <v>1</v>
      </c>
      <c r="B70" s="146" t="str">
        <f>B26</f>
        <v>アミスタ Ａ</v>
      </c>
      <c r="C70" s="148"/>
      <c r="D70" s="147"/>
      <c r="E70" s="49"/>
      <c r="F70" s="127">
        <v>6</v>
      </c>
      <c r="G70" s="146" t="str">
        <f>G26</f>
        <v>益子ＳＣ</v>
      </c>
      <c r="H70" s="148"/>
      <c r="I70" s="148"/>
      <c r="J70" s="147"/>
      <c r="K70" s="48"/>
      <c r="L70" s="146" t="s">
        <v>17</v>
      </c>
      <c r="M70" s="147"/>
      <c r="N70" s="146" t="s">
        <v>32</v>
      </c>
      <c r="O70" s="148"/>
      <c r="P70" s="147"/>
    </row>
    <row r="71" spans="1:33" ht="27" customHeight="1" x14ac:dyDescent="0.15">
      <c r="A71" s="127">
        <v>2</v>
      </c>
      <c r="B71" s="146" t="str">
        <f>B27</f>
        <v>Ｊ-ＳＰＯＲ Ａ</v>
      </c>
      <c r="C71" s="148"/>
      <c r="D71" s="147"/>
      <c r="E71" s="49"/>
      <c r="F71" s="127">
        <v>7</v>
      </c>
      <c r="G71" s="146" t="str">
        <f>G27</f>
        <v>おおぞらＳＣ</v>
      </c>
      <c r="H71" s="148"/>
      <c r="I71" s="148"/>
      <c r="J71" s="147"/>
      <c r="K71" s="48"/>
      <c r="L71" s="146" t="s">
        <v>18</v>
      </c>
      <c r="M71" s="147"/>
      <c r="N71" s="151" t="s">
        <v>19</v>
      </c>
      <c r="O71" s="152"/>
      <c r="P71" s="153"/>
    </row>
    <row r="72" spans="1:33" ht="27" customHeight="1" x14ac:dyDescent="0.15">
      <c r="A72" s="127">
        <v>3</v>
      </c>
      <c r="B72" s="146" t="str">
        <f>B28</f>
        <v>祖母井クラブ</v>
      </c>
      <c r="C72" s="148"/>
      <c r="D72" s="147"/>
      <c r="E72" s="49"/>
      <c r="F72" s="127">
        <v>8</v>
      </c>
      <c r="G72" s="146" t="str">
        <f>G28</f>
        <v>ファイターズ</v>
      </c>
      <c r="H72" s="148"/>
      <c r="I72" s="148"/>
      <c r="J72" s="147"/>
      <c r="K72" s="48"/>
      <c r="L72" s="146" t="s">
        <v>15</v>
      </c>
      <c r="M72" s="147"/>
      <c r="N72" s="151" t="s">
        <v>20</v>
      </c>
      <c r="O72" s="152"/>
      <c r="P72" s="153"/>
    </row>
    <row r="73" spans="1:33" ht="27" customHeight="1" x14ac:dyDescent="0.15">
      <c r="A73" s="127">
        <v>4</v>
      </c>
      <c r="B73" s="146" t="str">
        <f>B29</f>
        <v>真岡西ＳＣ</v>
      </c>
      <c r="C73" s="148"/>
      <c r="D73" s="147"/>
      <c r="E73" s="49"/>
      <c r="F73" s="127">
        <v>9</v>
      </c>
      <c r="G73" s="146" t="str">
        <f>G29</f>
        <v>ＦＣ真岡21 Ｂ</v>
      </c>
      <c r="H73" s="148"/>
      <c r="I73" s="148"/>
      <c r="J73" s="147"/>
      <c r="K73" s="49"/>
      <c r="L73" s="146" t="s">
        <v>28</v>
      </c>
      <c r="M73" s="147"/>
      <c r="N73" s="151" t="s">
        <v>29</v>
      </c>
      <c r="O73" s="152"/>
      <c r="P73" s="153"/>
    </row>
    <row r="74" spans="1:33" ht="27" customHeight="1" x14ac:dyDescent="0.15">
      <c r="A74" s="127">
        <v>5</v>
      </c>
      <c r="B74" s="146" t="str">
        <f>B30</f>
        <v>茂木ＦＣ</v>
      </c>
      <c r="C74" s="148"/>
      <c r="D74" s="147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33" ht="15" customHeight="1" x14ac:dyDescent="0.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33" ht="26.1" customHeight="1" x14ac:dyDescent="0.15">
      <c r="A76" s="185" t="s">
        <v>21</v>
      </c>
      <c r="B76" s="185"/>
      <c r="C76" s="185"/>
      <c r="D76" s="127" t="s">
        <v>13</v>
      </c>
      <c r="E76" s="49"/>
      <c r="F76" s="146" t="s">
        <v>23</v>
      </c>
      <c r="G76" s="148"/>
      <c r="H76" s="147"/>
      <c r="I76" s="49"/>
      <c r="J76" s="127" t="s">
        <v>13</v>
      </c>
      <c r="K76" s="49"/>
      <c r="L76" s="49"/>
      <c r="M76" s="127" t="s">
        <v>25</v>
      </c>
      <c r="N76" s="127" t="s">
        <v>26</v>
      </c>
      <c r="O76" s="127" t="s">
        <v>26</v>
      </c>
      <c r="P76" s="127" t="s">
        <v>24</v>
      </c>
      <c r="R76" s="59"/>
      <c r="S76" s="59"/>
      <c r="T76" s="48"/>
      <c r="U76" s="59"/>
      <c r="V76" s="59"/>
    </row>
    <row r="77" spans="1:33" ht="26.1" customHeight="1" x14ac:dyDescent="0.15">
      <c r="A77" s="49">
        <v>1</v>
      </c>
      <c r="B77" s="60">
        <v>0.375</v>
      </c>
      <c r="C77" s="127">
        <v>1</v>
      </c>
      <c r="D77" s="127" t="str">
        <f>B4</f>
        <v>アミスタ Ａ</v>
      </c>
      <c r="E77" s="49"/>
      <c r="F77" s="124"/>
      <c r="G77" s="125" t="s">
        <v>14</v>
      </c>
      <c r="H77" s="126"/>
      <c r="I77" s="49"/>
      <c r="J77" s="127" t="str">
        <f>B5</f>
        <v>Ｊ-ＳＰＯＲ Ａ</v>
      </c>
      <c r="K77" s="127">
        <v>2</v>
      </c>
      <c r="L77" s="49"/>
      <c r="M77" s="133" t="str">
        <f>B7</f>
        <v>真岡西ＳＣ</v>
      </c>
      <c r="N77" s="133" t="str">
        <f>G5</f>
        <v>おおぞらＳＣ</v>
      </c>
      <c r="O77" s="133" t="str">
        <f>G5</f>
        <v>おおぞらＳＣ</v>
      </c>
      <c r="P77" s="133" t="str">
        <f>B7</f>
        <v>真岡西ＳＣ</v>
      </c>
      <c r="R77" s="59"/>
      <c r="S77" s="59"/>
      <c r="T77" s="48"/>
      <c r="U77" s="59"/>
      <c r="V77" s="59"/>
    </row>
    <row r="78" spans="1:33" ht="26.1" customHeight="1" x14ac:dyDescent="0.15">
      <c r="A78" s="49">
        <v>2</v>
      </c>
      <c r="B78" s="60">
        <v>0.40972222222222227</v>
      </c>
      <c r="C78" s="127">
        <v>5</v>
      </c>
      <c r="D78" s="127" t="str">
        <f>B8</f>
        <v>茂木ＦＣ</v>
      </c>
      <c r="E78" s="49"/>
      <c r="F78" s="124"/>
      <c r="G78" s="125" t="s">
        <v>14</v>
      </c>
      <c r="H78" s="126"/>
      <c r="I78" s="49"/>
      <c r="J78" s="127" t="str">
        <f>G5</f>
        <v>おおぞらＳＣ</v>
      </c>
      <c r="K78" s="127">
        <v>7</v>
      </c>
      <c r="L78" s="49"/>
      <c r="M78" s="133" t="str">
        <f>B4</f>
        <v>アミスタ Ａ</v>
      </c>
      <c r="N78" s="133" t="str">
        <f>B5</f>
        <v>Ｊ-ＳＰＯＲ Ａ</v>
      </c>
      <c r="O78" s="133" t="str">
        <f>B5</f>
        <v>Ｊ-ＳＰＯＲ Ａ</v>
      </c>
      <c r="P78" s="133" t="str">
        <f>B4</f>
        <v>アミスタ Ａ</v>
      </c>
      <c r="R78" s="59"/>
      <c r="S78" s="59"/>
      <c r="T78" s="48"/>
      <c r="U78" s="48"/>
      <c r="V78" s="48"/>
    </row>
    <row r="79" spans="1:33" ht="26.1" customHeight="1" x14ac:dyDescent="0.15">
      <c r="A79" s="49">
        <v>3</v>
      </c>
      <c r="B79" s="60">
        <v>0.44444444444444497</v>
      </c>
      <c r="C79" s="127">
        <v>1</v>
      </c>
      <c r="D79" s="127" t="str">
        <f>B4</f>
        <v>アミスタ Ａ</v>
      </c>
      <c r="E79" s="49"/>
      <c r="F79" s="124"/>
      <c r="G79" s="125" t="s">
        <v>14</v>
      </c>
      <c r="H79" s="126"/>
      <c r="I79" s="49"/>
      <c r="J79" s="127" t="str">
        <f>B7</f>
        <v>真岡西ＳＣ</v>
      </c>
      <c r="K79" s="127">
        <v>4</v>
      </c>
      <c r="L79" s="49"/>
      <c r="M79" s="133" t="str">
        <f>B6</f>
        <v>祖母井クラブ</v>
      </c>
      <c r="N79" s="133" t="str">
        <f>B8</f>
        <v>茂木ＦＣ</v>
      </c>
      <c r="O79" s="133" t="str">
        <f>B8</f>
        <v>茂木ＦＣ</v>
      </c>
      <c r="P79" s="133" t="str">
        <f>B6</f>
        <v>祖母井クラブ</v>
      </c>
      <c r="R79" s="59"/>
      <c r="S79" s="59"/>
      <c r="T79" s="48"/>
      <c r="U79" s="59"/>
      <c r="V79" s="59"/>
    </row>
    <row r="80" spans="1:33" ht="26.1" customHeight="1" x14ac:dyDescent="0.15">
      <c r="A80" s="49">
        <v>4</v>
      </c>
      <c r="B80" s="60">
        <v>0.47916666666666702</v>
      </c>
      <c r="C80" s="127">
        <v>3</v>
      </c>
      <c r="D80" s="127" t="str">
        <f>B6</f>
        <v>祖母井クラブ</v>
      </c>
      <c r="E80" s="49"/>
      <c r="F80" s="124"/>
      <c r="G80" s="125" t="s">
        <v>14</v>
      </c>
      <c r="H80" s="126"/>
      <c r="I80" s="49"/>
      <c r="J80" s="127" t="str">
        <f>B8</f>
        <v>茂木ＦＣ</v>
      </c>
      <c r="K80" s="127">
        <v>5</v>
      </c>
      <c r="L80" s="49"/>
      <c r="M80" s="133" t="str">
        <f>B5</f>
        <v>Ｊ-ＳＰＯＲ Ａ</v>
      </c>
      <c r="N80" s="133" t="str">
        <f>B7</f>
        <v>真岡西ＳＣ</v>
      </c>
      <c r="O80" s="133" t="str">
        <f>B7</f>
        <v>真岡西ＳＣ</v>
      </c>
      <c r="P80" s="133" t="str">
        <f>B5</f>
        <v>Ｊ-ＳＰＯＲ Ａ</v>
      </c>
      <c r="R80" s="59"/>
      <c r="S80" s="59"/>
      <c r="T80" s="48"/>
      <c r="U80" s="59"/>
      <c r="V80" s="59"/>
    </row>
    <row r="81" spans="1:22" ht="26.1" customHeight="1" x14ac:dyDescent="0.15">
      <c r="A81" s="49">
        <v>5</v>
      </c>
      <c r="B81" s="60">
        <v>0.51388888888888895</v>
      </c>
      <c r="C81" s="127">
        <v>2</v>
      </c>
      <c r="D81" s="127" t="str">
        <f>B5</f>
        <v>Ｊ-ＳＰＯＲ Ａ</v>
      </c>
      <c r="E81" s="49"/>
      <c r="F81" s="124"/>
      <c r="G81" s="125" t="s">
        <v>14</v>
      </c>
      <c r="H81" s="126"/>
      <c r="I81" s="49"/>
      <c r="J81" s="127" t="str">
        <f>B7</f>
        <v>真岡西ＳＣ</v>
      </c>
      <c r="K81" s="127">
        <v>4</v>
      </c>
      <c r="L81" s="49"/>
      <c r="M81" s="133" t="str">
        <f>B8</f>
        <v>茂木ＦＣ</v>
      </c>
      <c r="N81" s="133" t="str">
        <f>B4</f>
        <v>アミスタ Ａ</v>
      </c>
      <c r="O81" s="133" t="str">
        <f>B4</f>
        <v>アミスタ Ａ</v>
      </c>
      <c r="P81" s="133" t="str">
        <f>B8</f>
        <v>茂木ＦＣ</v>
      </c>
      <c r="R81" s="59"/>
      <c r="S81" s="59"/>
      <c r="T81" s="48"/>
      <c r="U81" s="59"/>
      <c r="V81" s="59"/>
    </row>
    <row r="82" spans="1:22" ht="15" customHeight="1" thickBot="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22" ht="15" customHeight="1" x14ac:dyDescent="0.1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22" ht="26.1" customHeight="1" x14ac:dyDescent="0.15">
      <c r="A84" s="185" t="s">
        <v>22</v>
      </c>
      <c r="B84" s="185"/>
      <c r="C84" s="185"/>
      <c r="D84" s="127" t="s">
        <v>13</v>
      </c>
      <c r="E84" s="49"/>
      <c r="F84" s="146" t="s">
        <v>23</v>
      </c>
      <c r="G84" s="148"/>
      <c r="H84" s="147"/>
      <c r="I84" s="49"/>
      <c r="J84" s="127" t="s">
        <v>13</v>
      </c>
      <c r="K84" s="49"/>
      <c r="L84" s="49"/>
      <c r="M84" s="133" t="s">
        <v>25</v>
      </c>
      <c r="N84" s="133" t="s">
        <v>26</v>
      </c>
      <c r="O84" s="133" t="s">
        <v>26</v>
      </c>
      <c r="P84" s="133" t="s">
        <v>24</v>
      </c>
    </row>
    <row r="85" spans="1:22" ht="26.1" customHeight="1" x14ac:dyDescent="0.15">
      <c r="A85" s="49">
        <v>1</v>
      </c>
      <c r="B85" s="60">
        <v>0.375</v>
      </c>
      <c r="C85" s="127">
        <v>3</v>
      </c>
      <c r="D85" s="127" t="str">
        <f>B6</f>
        <v>祖母井クラブ</v>
      </c>
      <c r="E85" s="49"/>
      <c r="F85" s="124"/>
      <c r="G85" s="125" t="s">
        <v>14</v>
      </c>
      <c r="H85" s="126"/>
      <c r="I85" s="49"/>
      <c r="J85" s="127" t="str">
        <f>G4</f>
        <v>益子ＳＣ</v>
      </c>
      <c r="K85" s="127">
        <v>6</v>
      </c>
      <c r="L85" s="49"/>
      <c r="M85" s="133" t="str">
        <f>G6</f>
        <v>ファイターズ</v>
      </c>
      <c r="N85" s="133" t="str">
        <f>G7</f>
        <v>ＦＣ真岡21 Ｂ</v>
      </c>
      <c r="O85" s="133" t="str">
        <f>G7</f>
        <v>ＦＣ真岡21 Ｂ</v>
      </c>
      <c r="P85" s="133" t="str">
        <f>G6</f>
        <v>ファイターズ</v>
      </c>
    </row>
    <row r="86" spans="1:22" ht="26.1" customHeight="1" x14ac:dyDescent="0.15">
      <c r="A86" s="49">
        <v>2</v>
      </c>
      <c r="B86" s="60">
        <v>0.40972222222222227</v>
      </c>
      <c r="C86" s="127">
        <v>8</v>
      </c>
      <c r="D86" s="127" t="str">
        <f>G6</f>
        <v>ファイターズ</v>
      </c>
      <c r="E86" s="49"/>
      <c r="F86" s="124"/>
      <c r="G86" s="125" t="s">
        <v>14</v>
      </c>
      <c r="H86" s="126"/>
      <c r="I86" s="49"/>
      <c r="J86" s="127" t="str">
        <f>G7</f>
        <v>ＦＣ真岡21 Ｂ</v>
      </c>
      <c r="K86" s="127">
        <v>9</v>
      </c>
      <c r="L86" s="49"/>
      <c r="M86" s="133" t="str">
        <f>G4</f>
        <v>益子ＳＣ</v>
      </c>
      <c r="N86" s="133" t="str">
        <f>B6</f>
        <v>祖母井クラブ</v>
      </c>
      <c r="O86" s="133" t="str">
        <f>B6</f>
        <v>祖母井クラブ</v>
      </c>
      <c r="P86" s="133" t="str">
        <f>G4</f>
        <v>益子ＳＣ</v>
      </c>
    </row>
    <row r="87" spans="1:22" ht="26.1" customHeight="1" x14ac:dyDescent="0.15">
      <c r="A87" s="49">
        <v>3</v>
      </c>
      <c r="B87" s="60">
        <v>0.44444444444444497</v>
      </c>
      <c r="C87" s="235"/>
      <c r="D87" s="236"/>
      <c r="E87" s="236"/>
      <c r="F87" s="236"/>
      <c r="G87" s="236"/>
      <c r="H87" s="236"/>
      <c r="I87" s="236"/>
      <c r="J87" s="236"/>
      <c r="K87" s="237"/>
      <c r="L87" s="49"/>
      <c r="M87" s="230"/>
      <c r="N87" s="231"/>
      <c r="O87" s="231"/>
      <c r="P87" s="232"/>
    </row>
    <row r="88" spans="1:22" ht="26.1" customHeight="1" x14ac:dyDescent="0.15">
      <c r="A88" s="49">
        <v>4</v>
      </c>
      <c r="B88" s="60">
        <v>0.47916666666666702</v>
      </c>
      <c r="C88" s="127">
        <v>6</v>
      </c>
      <c r="D88" s="127" t="str">
        <f>G4</f>
        <v>益子ＳＣ</v>
      </c>
      <c r="E88" s="49"/>
      <c r="F88" s="124"/>
      <c r="G88" s="125" t="s">
        <v>14</v>
      </c>
      <c r="H88" s="126"/>
      <c r="I88" s="49"/>
      <c r="J88" s="127" t="str">
        <f>G7</f>
        <v>ＦＣ真岡21 Ｂ</v>
      </c>
      <c r="K88" s="127">
        <v>9</v>
      </c>
      <c r="L88" s="49"/>
      <c r="M88" s="133" t="str">
        <f>G5</f>
        <v>おおぞらＳＣ</v>
      </c>
      <c r="N88" s="133" t="str">
        <f>G6</f>
        <v>ファイターズ</v>
      </c>
      <c r="O88" s="133" t="str">
        <f>G6</f>
        <v>ファイターズ</v>
      </c>
      <c r="P88" s="133" t="str">
        <f>G5</f>
        <v>おおぞらＳＣ</v>
      </c>
    </row>
    <row r="89" spans="1:22" ht="26.1" customHeight="1" x14ac:dyDescent="0.15">
      <c r="A89" s="49">
        <v>5</v>
      </c>
      <c r="B89" s="60">
        <v>0.51388888888888895</v>
      </c>
      <c r="C89" s="127">
        <v>7</v>
      </c>
      <c r="D89" s="127" t="str">
        <f>G5</f>
        <v>おおぞらＳＣ</v>
      </c>
      <c r="E89" s="49"/>
      <c r="F89" s="124"/>
      <c r="G89" s="125" t="s">
        <v>14</v>
      </c>
      <c r="H89" s="126"/>
      <c r="I89" s="49"/>
      <c r="J89" s="127" t="str">
        <f>G6</f>
        <v>ファイターズ</v>
      </c>
      <c r="K89" s="127">
        <v>8</v>
      </c>
      <c r="M89" s="133" t="str">
        <f>G7</f>
        <v>ＦＣ真岡21 Ｂ</v>
      </c>
      <c r="N89" s="133" t="str">
        <f>G4</f>
        <v>益子ＳＣ</v>
      </c>
      <c r="O89" s="133" t="str">
        <f>G4</f>
        <v>益子ＳＣ</v>
      </c>
      <c r="P89" s="133" t="str">
        <f>G7</f>
        <v>ＦＣ真岡21 Ｂ</v>
      </c>
    </row>
    <row r="90" spans="1:22" ht="27" customHeight="1" x14ac:dyDescent="0.15"/>
    <row r="91" spans="1:22" ht="27" customHeight="1" x14ac:dyDescent="0.15"/>
    <row r="92" spans="1:22" ht="27" customHeight="1" x14ac:dyDescent="0.15"/>
    <row r="93" spans="1:22" ht="27" customHeight="1" x14ac:dyDescent="0.15"/>
    <row r="94" spans="1:22" ht="27" customHeight="1" x14ac:dyDescent="0.15"/>
    <row r="95" spans="1:22" ht="27" customHeight="1" x14ac:dyDescent="0.15"/>
    <row r="96" spans="1:22" ht="27" customHeight="1" x14ac:dyDescent="0.15"/>
    <row r="97" ht="27" customHeight="1" x14ac:dyDescent="0.15"/>
    <row r="98" ht="27" customHeight="1" x14ac:dyDescent="0.15"/>
  </sheetData>
  <mergeCells count="257">
    <mergeCell ref="M87:P87"/>
    <mergeCell ref="B74:D74"/>
    <mergeCell ref="A76:C76"/>
    <mergeCell ref="F76:H76"/>
    <mergeCell ref="A84:C84"/>
    <mergeCell ref="F84:H84"/>
    <mergeCell ref="C87:K87"/>
    <mergeCell ref="B72:D72"/>
    <mergeCell ref="G72:J72"/>
    <mergeCell ref="L72:M72"/>
    <mergeCell ref="N72:P72"/>
    <mergeCell ref="B73:D73"/>
    <mergeCell ref="G73:J73"/>
    <mergeCell ref="L73:M73"/>
    <mergeCell ref="N73:P73"/>
    <mergeCell ref="B70:D70"/>
    <mergeCell ref="G70:J70"/>
    <mergeCell ref="L70:M70"/>
    <mergeCell ref="N70:P70"/>
    <mergeCell ref="B71:D71"/>
    <mergeCell ref="G71:J71"/>
    <mergeCell ref="L71:M71"/>
    <mergeCell ref="N71:P71"/>
    <mergeCell ref="A62:C62"/>
    <mergeCell ref="F62:H62"/>
    <mergeCell ref="A67:P67"/>
    <mergeCell ref="B68:D68"/>
    <mergeCell ref="B69:D69"/>
    <mergeCell ref="G69:J69"/>
    <mergeCell ref="L69:M69"/>
    <mergeCell ref="N69:P69"/>
    <mergeCell ref="B51:D51"/>
    <mergeCell ref="G51:J51"/>
    <mergeCell ref="L51:M51"/>
    <mergeCell ref="N51:P51"/>
    <mergeCell ref="B52:D52"/>
    <mergeCell ref="A54:C54"/>
    <mergeCell ref="F54:H54"/>
    <mergeCell ref="B49:D49"/>
    <mergeCell ref="G49:J49"/>
    <mergeCell ref="L49:M49"/>
    <mergeCell ref="N49:P49"/>
    <mergeCell ref="B50:D50"/>
    <mergeCell ref="G50:J50"/>
    <mergeCell ref="L50:M50"/>
    <mergeCell ref="N50:P50"/>
    <mergeCell ref="B46:D46"/>
    <mergeCell ref="B47:D47"/>
    <mergeCell ref="G47:J47"/>
    <mergeCell ref="L47:M47"/>
    <mergeCell ref="N47:P47"/>
    <mergeCell ref="B48:D48"/>
    <mergeCell ref="G48:J48"/>
    <mergeCell ref="L48:M48"/>
    <mergeCell ref="N48:P48"/>
    <mergeCell ref="B30:D30"/>
    <mergeCell ref="A32:C32"/>
    <mergeCell ref="F32:H32"/>
    <mergeCell ref="A40:C40"/>
    <mergeCell ref="F40:H40"/>
    <mergeCell ref="A45:P45"/>
    <mergeCell ref="B28:D28"/>
    <mergeCell ref="G28:J28"/>
    <mergeCell ref="L28:M28"/>
    <mergeCell ref="N28:P28"/>
    <mergeCell ref="B29:D29"/>
    <mergeCell ref="G29:J29"/>
    <mergeCell ref="L29:M29"/>
    <mergeCell ref="N29:P29"/>
    <mergeCell ref="B27:D27"/>
    <mergeCell ref="G27:J27"/>
    <mergeCell ref="L27:M27"/>
    <mergeCell ref="N27:P27"/>
    <mergeCell ref="S27:U27"/>
    <mergeCell ref="BA27:BB27"/>
    <mergeCell ref="B26:D26"/>
    <mergeCell ref="G26:J26"/>
    <mergeCell ref="L26:M26"/>
    <mergeCell ref="N26:P26"/>
    <mergeCell ref="S26:U26"/>
    <mergeCell ref="BA26:BB26"/>
    <mergeCell ref="B24:D24"/>
    <mergeCell ref="S24:U24"/>
    <mergeCell ref="BA24:BB24"/>
    <mergeCell ref="B25:D25"/>
    <mergeCell ref="G25:J25"/>
    <mergeCell ref="L25:M25"/>
    <mergeCell ref="N25:P25"/>
    <mergeCell ref="S25:U25"/>
    <mergeCell ref="BA25:BB25"/>
    <mergeCell ref="A23:P23"/>
    <mergeCell ref="S23:U23"/>
    <mergeCell ref="BA23:BB23"/>
    <mergeCell ref="AT18:AV18"/>
    <mergeCell ref="BA18:BB18"/>
    <mergeCell ref="S19:U19"/>
    <mergeCell ref="BA19:BB19"/>
    <mergeCell ref="S20:U20"/>
    <mergeCell ref="BA20:BB20"/>
    <mergeCell ref="AB18:AD18"/>
    <mergeCell ref="AE18:AG18"/>
    <mergeCell ref="AH18:AJ18"/>
    <mergeCell ref="AK18:AM18"/>
    <mergeCell ref="AN18:AP18"/>
    <mergeCell ref="AQ18:AS18"/>
    <mergeCell ref="A18:C18"/>
    <mergeCell ref="F18:H18"/>
    <mergeCell ref="S18:U18"/>
    <mergeCell ref="V18:X18"/>
    <mergeCell ref="Y18:AA18"/>
    <mergeCell ref="S21:U21"/>
    <mergeCell ref="BA21:BB21"/>
    <mergeCell ref="S22:U22"/>
    <mergeCell ref="BA22:BB22"/>
    <mergeCell ref="AX12:AY12"/>
    <mergeCell ref="AZ12:BA12"/>
    <mergeCell ref="S13:U13"/>
    <mergeCell ref="V13:W13"/>
    <mergeCell ref="X13:Y13"/>
    <mergeCell ref="Z13:AA13"/>
    <mergeCell ref="AG13:AI13"/>
    <mergeCell ref="AJ13:AK13"/>
    <mergeCell ref="AL13:AM13"/>
    <mergeCell ref="AN13:AO13"/>
    <mergeCell ref="AS13:AU13"/>
    <mergeCell ref="AV13:AW13"/>
    <mergeCell ref="AX13:AY13"/>
    <mergeCell ref="AZ13:BA13"/>
    <mergeCell ref="AX10:AY10"/>
    <mergeCell ref="AZ10:BA10"/>
    <mergeCell ref="S11:U11"/>
    <mergeCell ref="V11:W11"/>
    <mergeCell ref="X11:Y11"/>
    <mergeCell ref="Z11:AA11"/>
    <mergeCell ref="AG11:AI11"/>
    <mergeCell ref="AZ11:BA11"/>
    <mergeCell ref="S12:U12"/>
    <mergeCell ref="V12:W12"/>
    <mergeCell ref="X12:Y12"/>
    <mergeCell ref="Z12:AA12"/>
    <mergeCell ref="AG12:AI12"/>
    <mergeCell ref="AJ12:AK12"/>
    <mergeCell ref="AL12:AM12"/>
    <mergeCell ref="AN12:AO12"/>
    <mergeCell ref="AS12:AU12"/>
    <mergeCell ref="AJ11:AK11"/>
    <mergeCell ref="AL11:AM11"/>
    <mergeCell ref="AN11:AO11"/>
    <mergeCell ref="AS11:AU11"/>
    <mergeCell ref="AV11:AW11"/>
    <mergeCell ref="AX11:AY11"/>
    <mergeCell ref="AV12:AW12"/>
    <mergeCell ref="S9:U9"/>
    <mergeCell ref="V9:W9"/>
    <mergeCell ref="X9:Y9"/>
    <mergeCell ref="Z9:AA9"/>
    <mergeCell ref="AG9:AI9"/>
    <mergeCell ref="AZ9:BA9"/>
    <mergeCell ref="A10:C10"/>
    <mergeCell ref="F10:H10"/>
    <mergeCell ref="S10:U10"/>
    <mergeCell ref="V10:W10"/>
    <mergeCell ref="X10:Y10"/>
    <mergeCell ref="Z10:AA10"/>
    <mergeCell ref="AG10:AI10"/>
    <mergeCell ref="AJ10:AK10"/>
    <mergeCell ref="AL10:AM10"/>
    <mergeCell ref="AJ9:AK9"/>
    <mergeCell ref="AL9:AM9"/>
    <mergeCell ref="AN9:AO9"/>
    <mergeCell ref="AS9:AU9"/>
    <mergeCell ref="AV9:AW9"/>
    <mergeCell ref="AX9:AY9"/>
    <mergeCell ref="AN10:AO10"/>
    <mergeCell ref="AS10:AU10"/>
    <mergeCell ref="AV10:AW10"/>
    <mergeCell ref="AN6:AO6"/>
    <mergeCell ref="AS6:AU6"/>
    <mergeCell ref="AV6:AW6"/>
    <mergeCell ref="AX7:AY7"/>
    <mergeCell ref="AZ7:BA7"/>
    <mergeCell ref="B8:D8"/>
    <mergeCell ref="S8:U8"/>
    <mergeCell ref="V8:W8"/>
    <mergeCell ref="X8:Y8"/>
    <mergeCell ref="Z8:AA8"/>
    <mergeCell ref="AG8:AI8"/>
    <mergeCell ref="AJ8:AK8"/>
    <mergeCell ref="AL8:AM8"/>
    <mergeCell ref="AG7:AI7"/>
    <mergeCell ref="AJ7:AK7"/>
    <mergeCell ref="AL7:AM7"/>
    <mergeCell ref="AN7:AO7"/>
    <mergeCell ref="AS7:AU7"/>
    <mergeCell ref="AV7:AW7"/>
    <mergeCell ref="AN8:AO8"/>
    <mergeCell ref="AS8:AU8"/>
    <mergeCell ref="AV8:AW8"/>
    <mergeCell ref="AX8:AY8"/>
    <mergeCell ref="AZ8:BA8"/>
    <mergeCell ref="B7:D7"/>
    <mergeCell ref="G7:J7"/>
    <mergeCell ref="L7:M7"/>
    <mergeCell ref="N7:P7"/>
    <mergeCell ref="S7:U7"/>
    <mergeCell ref="V7:W7"/>
    <mergeCell ref="X7:Y7"/>
    <mergeCell ref="Z7:AA7"/>
    <mergeCell ref="AG6:AI6"/>
    <mergeCell ref="L4:M4"/>
    <mergeCell ref="N4:P4"/>
    <mergeCell ref="S4:U4"/>
    <mergeCell ref="V4:W4"/>
    <mergeCell ref="AX5:AY5"/>
    <mergeCell ref="AZ5:BA5"/>
    <mergeCell ref="B6:D6"/>
    <mergeCell ref="G6:J6"/>
    <mergeCell ref="L6:M6"/>
    <mergeCell ref="N6:P6"/>
    <mergeCell ref="S6:U6"/>
    <mergeCell ref="V6:W6"/>
    <mergeCell ref="X6:Y6"/>
    <mergeCell ref="Z6:AA6"/>
    <mergeCell ref="AG5:AI5"/>
    <mergeCell ref="AJ5:AK5"/>
    <mergeCell ref="AL5:AM5"/>
    <mergeCell ref="AN5:AO5"/>
    <mergeCell ref="AS5:AU5"/>
    <mergeCell ref="AV5:AW5"/>
    <mergeCell ref="AX6:AY6"/>
    <mergeCell ref="AZ6:BA6"/>
    <mergeCell ref="AJ6:AK6"/>
    <mergeCell ref="AL6:AM6"/>
    <mergeCell ref="A1:P1"/>
    <mergeCell ref="B2:D2"/>
    <mergeCell ref="B3:D3"/>
    <mergeCell ref="G3:J3"/>
    <mergeCell ref="L3:M3"/>
    <mergeCell ref="N3:P3"/>
    <mergeCell ref="AX4:AY4"/>
    <mergeCell ref="AZ4:BA4"/>
    <mergeCell ref="B5:D5"/>
    <mergeCell ref="G5:J5"/>
    <mergeCell ref="L5:M5"/>
    <mergeCell ref="N5:P5"/>
    <mergeCell ref="S5:U5"/>
    <mergeCell ref="V5:W5"/>
    <mergeCell ref="X5:Y5"/>
    <mergeCell ref="Z5:AA5"/>
    <mergeCell ref="X4:Y4"/>
    <mergeCell ref="Z4:AA4"/>
    <mergeCell ref="AJ4:AK4"/>
    <mergeCell ref="AL4:AM4"/>
    <mergeCell ref="AN4:AO4"/>
    <mergeCell ref="AV4:AW4"/>
    <mergeCell ref="B4:D4"/>
    <mergeCell ref="G4:J4"/>
  </mergeCells>
  <phoneticPr fontId="2"/>
  <pageMargins left="0.51" right="0.51" top="0.53" bottom="0.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AW70"/>
  <sheetViews>
    <sheetView topLeftCell="A32" zoomScale="75" zoomScaleNormal="75" workbookViewId="0">
      <selection activeCell="AQ37" sqref="AQ37"/>
    </sheetView>
  </sheetViews>
  <sheetFormatPr defaultRowHeight="13.5" x14ac:dyDescent="0.15"/>
  <cols>
    <col min="1" max="6" width="3.5" customWidth="1"/>
    <col min="7" max="9" width="3.625" customWidth="1"/>
    <col min="10" max="13" width="3.5" customWidth="1"/>
    <col min="14" max="14" width="5.625" customWidth="1"/>
    <col min="15" max="15" width="3.5" customWidth="1"/>
    <col min="16" max="24" width="3.625" customWidth="1"/>
    <col min="25" max="25" width="3.5" customWidth="1"/>
    <col min="26" max="26" width="5.625" customWidth="1"/>
    <col min="27" max="30" width="3.5" customWidth="1"/>
    <col min="31" max="42" width="3.625" customWidth="1"/>
    <col min="43" max="43" width="7.625" customWidth="1"/>
    <col min="44" max="54" width="3.5" customWidth="1"/>
  </cols>
  <sheetData>
    <row r="1" spans="1:49" ht="24" x14ac:dyDescent="0.15">
      <c r="A1" s="273" t="s">
        <v>88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</row>
    <row r="2" spans="1:49" ht="17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3"/>
      <c r="AB2" s="13"/>
      <c r="AC2" s="13"/>
      <c r="AD2" s="13"/>
      <c r="AE2" s="13"/>
    </row>
    <row r="3" spans="1:49" ht="17.25" customHeight="1" x14ac:dyDescent="0.15">
      <c r="A3" s="274" t="s">
        <v>53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N3" s="274" t="s">
        <v>35</v>
      </c>
      <c r="AO3" s="274"/>
      <c r="AP3" s="274"/>
      <c r="AQ3" s="274"/>
      <c r="AR3" s="274"/>
      <c r="AS3" s="274"/>
      <c r="AT3" s="274"/>
      <c r="AU3" s="274"/>
      <c r="AV3" s="274"/>
      <c r="AW3" s="274"/>
    </row>
    <row r="4" spans="1:49" ht="17.25" customHeight="1" thickBot="1" x14ac:dyDescent="0.2"/>
    <row r="5" spans="1:49" ht="17.25" customHeight="1" thickBot="1" x14ac:dyDescent="0.2">
      <c r="O5" s="164" t="s">
        <v>54</v>
      </c>
      <c r="P5" s="165"/>
      <c r="Q5" s="149" t="s">
        <v>12</v>
      </c>
      <c r="R5" s="163"/>
      <c r="S5" s="149" t="s">
        <v>55</v>
      </c>
      <c r="T5" s="150"/>
      <c r="U5" s="15"/>
      <c r="AA5" s="164" t="s">
        <v>54</v>
      </c>
      <c r="AB5" s="165"/>
      <c r="AC5" s="149" t="s">
        <v>12</v>
      </c>
      <c r="AD5" s="163"/>
      <c r="AE5" s="164" t="s">
        <v>55</v>
      </c>
      <c r="AF5" s="165"/>
      <c r="AG5" s="15"/>
      <c r="AH5" s="15"/>
      <c r="AI5" s="15"/>
      <c r="AJ5" s="15"/>
      <c r="AO5" s="15"/>
      <c r="AP5" s="15"/>
      <c r="AQ5" s="15"/>
      <c r="AR5" s="248" t="s">
        <v>27</v>
      </c>
      <c r="AS5" s="248"/>
      <c r="AT5" s="248" t="s">
        <v>33</v>
      </c>
      <c r="AU5" s="248"/>
      <c r="AV5" s="248" t="s">
        <v>34</v>
      </c>
      <c r="AW5" s="248"/>
    </row>
    <row r="6" spans="1:49" ht="17.25" customHeight="1" x14ac:dyDescent="0.15">
      <c r="K6" s="16">
        <v>1</v>
      </c>
      <c r="L6" s="249" t="s">
        <v>118</v>
      </c>
      <c r="M6" s="250"/>
      <c r="N6" s="251"/>
      <c r="O6" s="252"/>
      <c r="P6" s="158"/>
      <c r="Q6" s="253">
        <f>S6/(6*3)</f>
        <v>0</v>
      </c>
      <c r="R6" s="254"/>
      <c r="S6" s="252">
        <f>AK21</f>
        <v>0</v>
      </c>
      <c r="T6" s="158"/>
      <c r="U6" s="2"/>
      <c r="W6" s="16">
        <v>1</v>
      </c>
      <c r="X6" s="255" t="s">
        <v>111</v>
      </c>
      <c r="Y6" s="256"/>
      <c r="Z6" s="257"/>
      <c r="AA6" s="258"/>
      <c r="AB6" s="258"/>
      <c r="AC6" s="259">
        <f t="shared" ref="AC6:AC11" si="0">AE6/(5*3)</f>
        <v>0</v>
      </c>
      <c r="AD6" s="259"/>
      <c r="AE6" s="260">
        <f>AH27</f>
        <v>0</v>
      </c>
      <c r="AF6" s="158"/>
      <c r="AG6" s="2"/>
      <c r="AN6" s="45">
        <v>1</v>
      </c>
      <c r="AO6" s="268"/>
      <c r="AP6" s="269"/>
      <c r="AQ6" s="270"/>
      <c r="AR6" s="271"/>
      <c r="AS6" s="272"/>
      <c r="AT6" s="275"/>
      <c r="AU6" s="276"/>
      <c r="AV6" s="277"/>
      <c r="AW6" s="272"/>
    </row>
    <row r="7" spans="1:49" ht="17.25" customHeight="1" x14ac:dyDescent="0.15">
      <c r="K7" s="16">
        <v>2</v>
      </c>
      <c r="L7" s="238" t="s">
        <v>126</v>
      </c>
      <c r="M7" s="239"/>
      <c r="N7" s="240"/>
      <c r="O7" s="241"/>
      <c r="P7" s="174"/>
      <c r="Q7" s="242">
        <f>S7/(6*3)</f>
        <v>0</v>
      </c>
      <c r="R7" s="243"/>
      <c r="S7" s="241">
        <f>AK20</f>
        <v>0</v>
      </c>
      <c r="T7" s="174"/>
      <c r="U7" s="2"/>
      <c r="W7" s="16">
        <v>2</v>
      </c>
      <c r="X7" s="244" t="s">
        <v>102</v>
      </c>
      <c r="Y7" s="245"/>
      <c r="Z7" s="246"/>
      <c r="AA7" s="247"/>
      <c r="AB7" s="247"/>
      <c r="AC7" s="261">
        <f t="shared" si="0"/>
        <v>0</v>
      </c>
      <c r="AD7" s="261"/>
      <c r="AE7" s="262">
        <f>AH29</f>
        <v>0</v>
      </c>
      <c r="AF7" s="174"/>
      <c r="AG7" s="2"/>
      <c r="AN7" s="77">
        <v>2</v>
      </c>
      <c r="AO7" s="263"/>
      <c r="AP7" s="264"/>
      <c r="AQ7" s="265"/>
      <c r="AR7" s="186"/>
      <c r="AS7" s="188"/>
      <c r="AT7" s="266"/>
      <c r="AU7" s="267"/>
      <c r="AV7" s="186"/>
      <c r="AW7" s="188"/>
    </row>
    <row r="8" spans="1:49" ht="17.25" customHeight="1" x14ac:dyDescent="0.15">
      <c r="K8" s="16">
        <v>3</v>
      </c>
      <c r="L8" s="238" t="s">
        <v>119</v>
      </c>
      <c r="M8" s="239"/>
      <c r="N8" s="240"/>
      <c r="O8" s="241"/>
      <c r="P8" s="174"/>
      <c r="Q8" s="242">
        <f t="shared" ref="Q8" si="1">S8/(6*3)</f>
        <v>0</v>
      </c>
      <c r="R8" s="243"/>
      <c r="S8" s="241">
        <f t="shared" ref="S8" si="2">AK17</f>
        <v>0</v>
      </c>
      <c r="T8" s="174"/>
      <c r="U8" s="2"/>
      <c r="W8" s="16">
        <v>3</v>
      </c>
      <c r="X8" s="244" t="s">
        <v>103</v>
      </c>
      <c r="Y8" s="245"/>
      <c r="Z8" s="246"/>
      <c r="AA8" s="247"/>
      <c r="AB8" s="247"/>
      <c r="AC8" s="261">
        <f t="shared" si="0"/>
        <v>0</v>
      </c>
      <c r="AD8" s="261"/>
      <c r="AE8" s="262">
        <f>AH24</f>
        <v>0</v>
      </c>
      <c r="AF8" s="174"/>
      <c r="AG8" s="2"/>
      <c r="AN8" s="77">
        <v>3</v>
      </c>
      <c r="AO8" s="263"/>
      <c r="AP8" s="264"/>
      <c r="AQ8" s="265"/>
      <c r="AR8" s="187"/>
      <c r="AS8" s="188"/>
      <c r="AT8" s="266"/>
      <c r="AU8" s="267"/>
      <c r="AV8" s="186"/>
      <c r="AW8" s="188"/>
    </row>
    <row r="9" spans="1:49" ht="17.25" customHeight="1" x14ac:dyDescent="0.15">
      <c r="K9" s="16">
        <v>4</v>
      </c>
      <c r="L9" s="238" t="s">
        <v>98</v>
      </c>
      <c r="M9" s="239"/>
      <c r="N9" s="240"/>
      <c r="O9" s="241"/>
      <c r="P9" s="174"/>
      <c r="Q9" s="242">
        <f>S9/(6*3)</f>
        <v>0</v>
      </c>
      <c r="R9" s="243"/>
      <c r="S9" s="241">
        <f>AK15</f>
        <v>0</v>
      </c>
      <c r="T9" s="174"/>
      <c r="U9" s="2"/>
      <c r="W9" s="16">
        <v>4</v>
      </c>
      <c r="X9" s="244" t="s">
        <v>112</v>
      </c>
      <c r="Y9" s="245"/>
      <c r="Z9" s="246"/>
      <c r="AA9" s="247"/>
      <c r="AB9" s="247"/>
      <c r="AC9" s="261">
        <f t="shared" si="0"/>
        <v>0</v>
      </c>
      <c r="AD9" s="261"/>
      <c r="AE9" s="262">
        <f>AH28</f>
        <v>0</v>
      </c>
      <c r="AF9" s="174"/>
      <c r="AG9" s="2"/>
      <c r="AN9" s="77">
        <v>4</v>
      </c>
      <c r="AO9" s="263"/>
      <c r="AP9" s="264"/>
      <c r="AQ9" s="265"/>
      <c r="AR9" s="186"/>
      <c r="AS9" s="188"/>
      <c r="AT9" s="266"/>
      <c r="AU9" s="267"/>
      <c r="AV9" s="186"/>
      <c r="AW9" s="188"/>
    </row>
    <row r="10" spans="1:49" ht="17.25" customHeight="1" x14ac:dyDescent="0.15">
      <c r="K10" s="16">
        <v>5</v>
      </c>
      <c r="L10" s="238" t="s">
        <v>105</v>
      </c>
      <c r="M10" s="239"/>
      <c r="N10" s="240"/>
      <c r="O10" s="241"/>
      <c r="P10" s="174"/>
      <c r="Q10" s="242">
        <f>S10/(6*3)</f>
        <v>0</v>
      </c>
      <c r="R10" s="243"/>
      <c r="S10" s="241">
        <f>AK16</f>
        <v>0</v>
      </c>
      <c r="T10" s="174"/>
      <c r="U10" s="2"/>
      <c r="W10" s="16">
        <v>5</v>
      </c>
      <c r="X10" s="244" t="s">
        <v>106</v>
      </c>
      <c r="Y10" s="245"/>
      <c r="Z10" s="246"/>
      <c r="AA10" s="247"/>
      <c r="AB10" s="247"/>
      <c r="AC10" s="261">
        <f t="shared" si="0"/>
        <v>0</v>
      </c>
      <c r="AD10" s="261"/>
      <c r="AE10" s="262">
        <f>AH26</f>
        <v>0</v>
      </c>
      <c r="AF10" s="174"/>
      <c r="AG10" s="2"/>
      <c r="AN10" s="77">
        <v>5</v>
      </c>
      <c r="AO10" s="263"/>
      <c r="AP10" s="264"/>
      <c r="AQ10" s="265"/>
      <c r="AR10" s="187"/>
      <c r="AS10" s="188"/>
      <c r="AT10" s="266"/>
      <c r="AU10" s="267"/>
      <c r="AV10" s="186"/>
      <c r="AW10" s="188"/>
    </row>
    <row r="11" spans="1:49" ht="17.25" customHeight="1" thickBot="1" x14ac:dyDescent="0.2">
      <c r="K11" s="16">
        <v>6</v>
      </c>
      <c r="L11" s="238" t="s">
        <v>120</v>
      </c>
      <c r="M11" s="239"/>
      <c r="N11" s="240"/>
      <c r="O11" s="241"/>
      <c r="P11" s="174"/>
      <c r="Q11" s="242">
        <f>S11/(6*3)</f>
        <v>0</v>
      </c>
      <c r="R11" s="243"/>
      <c r="S11" s="241">
        <f>AK19</f>
        <v>0</v>
      </c>
      <c r="T11" s="174"/>
      <c r="U11" s="2"/>
      <c r="W11" s="16">
        <v>6</v>
      </c>
      <c r="X11" s="284" t="s">
        <v>99</v>
      </c>
      <c r="Y11" s="285"/>
      <c r="Z11" s="286"/>
      <c r="AA11" s="287"/>
      <c r="AB11" s="287"/>
      <c r="AC11" s="288">
        <f t="shared" si="0"/>
        <v>0</v>
      </c>
      <c r="AD11" s="288"/>
      <c r="AE11" s="289">
        <f>AH25</f>
        <v>0</v>
      </c>
      <c r="AF11" s="197"/>
      <c r="AG11" s="2"/>
      <c r="AN11" s="77">
        <v>6</v>
      </c>
      <c r="AO11" s="263"/>
      <c r="AP11" s="264"/>
      <c r="AQ11" s="265"/>
      <c r="AR11" s="186"/>
      <c r="AS11" s="188"/>
      <c r="AT11" s="266"/>
      <c r="AU11" s="267"/>
      <c r="AV11" s="186"/>
      <c r="AW11" s="188"/>
    </row>
    <row r="12" spans="1:49" ht="17.25" customHeight="1" thickBot="1" x14ac:dyDescent="0.2">
      <c r="K12" s="16">
        <v>7</v>
      </c>
      <c r="L12" s="278" t="s">
        <v>121</v>
      </c>
      <c r="M12" s="279"/>
      <c r="N12" s="280"/>
      <c r="O12" s="281"/>
      <c r="P12" s="197"/>
      <c r="Q12" s="282">
        <f>S12/(6*3)</f>
        <v>0</v>
      </c>
      <c r="R12" s="283"/>
      <c r="S12" s="281">
        <f>AK18</f>
        <v>0</v>
      </c>
      <c r="T12" s="197"/>
      <c r="U12" s="2"/>
      <c r="AG12" s="2"/>
      <c r="AN12" s="77">
        <v>7</v>
      </c>
      <c r="AO12" s="263"/>
      <c r="AP12" s="264"/>
      <c r="AQ12" s="265"/>
      <c r="AR12" s="187"/>
      <c r="AS12" s="188"/>
      <c r="AT12" s="266"/>
      <c r="AU12" s="267"/>
      <c r="AV12" s="186"/>
      <c r="AW12" s="188"/>
    </row>
    <row r="13" spans="1:49" ht="17.25" customHeight="1" thickBot="1" x14ac:dyDescent="0.2">
      <c r="AN13" s="77">
        <v>8</v>
      </c>
      <c r="AO13" s="263"/>
      <c r="AP13" s="264"/>
      <c r="AQ13" s="265"/>
      <c r="AR13" s="186"/>
      <c r="AS13" s="188"/>
      <c r="AT13" s="266"/>
      <c r="AU13" s="267"/>
      <c r="AV13" s="186"/>
      <c r="AW13" s="188"/>
    </row>
    <row r="14" spans="1:49" ht="17.25" customHeight="1" thickBot="1" x14ac:dyDescent="0.2">
      <c r="I14" s="206" t="s">
        <v>59</v>
      </c>
      <c r="J14" s="206"/>
      <c r="K14" s="207"/>
      <c r="L14" s="208" t="str">
        <f>I15</f>
        <v>亀山ＳＣ</v>
      </c>
      <c r="M14" s="209"/>
      <c r="N14" s="210"/>
      <c r="O14" s="211" t="str">
        <f>I16</f>
        <v>益子ＳＣ</v>
      </c>
      <c r="P14" s="209"/>
      <c r="Q14" s="210"/>
      <c r="R14" s="211" t="str">
        <f>I17</f>
        <v>真岡21</v>
      </c>
      <c r="S14" s="209"/>
      <c r="T14" s="210"/>
      <c r="U14" s="211" t="str">
        <f>I18</f>
        <v>アミスタ Ｂ</v>
      </c>
      <c r="V14" s="209"/>
      <c r="W14" s="210"/>
      <c r="X14" s="209" t="str">
        <f>I19</f>
        <v>エスペランサ</v>
      </c>
      <c r="Y14" s="209"/>
      <c r="Z14" s="210"/>
      <c r="AA14" s="211" t="str">
        <f>I20</f>
        <v>Ｊ-ＳＰＯＲ</v>
      </c>
      <c r="AB14" s="209"/>
      <c r="AC14" s="209"/>
      <c r="AD14" s="211" t="str">
        <f>I21</f>
        <v>アミスタ Ａ</v>
      </c>
      <c r="AE14" s="209"/>
      <c r="AF14" s="217"/>
      <c r="AH14" s="26" t="s">
        <v>9</v>
      </c>
      <c r="AI14" s="26" t="s">
        <v>10</v>
      </c>
      <c r="AJ14" s="26" t="s">
        <v>11</v>
      </c>
      <c r="AK14" s="290" t="s">
        <v>60</v>
      </c>
      <c r="AL14" s="290"/>
      <c r="AN14" s="77">
        <v>9</v>
      </c>
      <c r="AO14" s="263"/>
      <c r="AP14" s="264"/>
      <c r="AQ14" s="265"/>
      <c r="AR14" s="187"/>
      <c r="AS14" s="188"/>
      <c r="AT14" s="266"/>
      <c r="AU14" s="267"/>
      <c r="AV14" s="186"/>
      <c r="AW14" s="188"/>
    </row>
    <row r="15" spans="1:49" ht="17.25" customHeight="1" x14ac:dyDescent="0.15">
      <c r="H15" s="16">
        <v>1</v>
      </c>
      <c r="I15" s="220" t="str">
        <f>L9</f>
        <v>亀山ＳＣ</v>
      </c>
      <c r="J15" s="221"/>
      <c r="K15" s="222"/>
      <c r="L15" s="30"/>
      <c r="M15" s="31"/>
      <c r="N15" s="32"/>
      <c r="O15" s="96">
        <f>J64</f>
        <v>0</v>
      </c>
      <c r="P15" s="97" t="s">
        <v>0</v>
      </c>
      <c r="Q15" s="98">
        <f>L64</f>
        <v>0</v>
      </c>
      <c r="R15" s="96">
        <f>J67</f>
        <v>0</v>
      </c>
      <c r="S15" s="97" t="s">
        <v>0</v>
      </c>
      <c r="T15" s="98">
        <f>L67</f>
        <v>0</v>
      </c>
      <c r="U15" s="96">
        <f>J41</f>
        <v>0</v>
      </c>
      <c r="V15" s="97" t="s">
        <v>0</v>
      </c>
      <c r="W15" s="98">
        <f>L41</f>
        <v>0</v>
      </c>
      <c r="X15" s="97">
        <f>J55</f>
        <v>0</v>
      </c>
      <c r="Y15" s="97" t="s">
        <v>0</v>
      </c>
      <c r="Z15" s="98">
        <f>L55</f>
        <v>0</v>
      </c>
      <c r="AA15" s="96">
        <f>J51</f>
        <v>0</v>
      </c>
      <c r="AB15" s="97" t="s">
        <v>0</v>
      </c>
      <c r="AC15" s="97">
        <f>L51</f>
        <v>0</v>
      </c>
      <c r="AD15" s="96">
        <f>J38</f>
        <v>0</v>
      </c>
      <c r="AE15" s="97" t="s">
        <v>0</v>
      </c>
      <c r="AF15" s="99">
        <f>L38</f>
        <v>0</v>
      </c>
      <c r="AH15" s="26"/>
      <c r="AI15" s="26"/>
      <c r="AJ15" s="26"/>
      <c r="AK15" s="290">
        <f t="shared" ref="AK15:AK21" si="3">(AH15*3)+(AJ15*1)</f>
        <v>0</v>
      </c>
      <c r="AL15" s="290"/>
      <c r="AN15" s="77">
        <v>10</v>
      </c>
      <c r="AO15" s="263"/>
      <c r="AP15" s="264"/>
      <c r="AQ15" s="265"/>
      <c r="AR15" s="186"/>
      <c r="AS15" s="188"/>
      <c r="AT15" s="266"/>
      <c r="AU15" s="267"/>
      <c r="AV15" s="186"/>
      <c r="AW15" s="188"/>
    </row>
    <row r="16" spans="1:49" ht="17.25" customHeight="1" x14ac:dyDescent="0.15">
      <c r="H16" s="16">
        <v>2</v>
      </c>
      <c r="I16" s="212" t="str">
        <f>L10</f>
        <v>益子ＳＣ</v>
      </c>
      <c r="J16" s="213"/>
      <c r="K16" s="214"/>
      <c r="L16" s="104">
        <f>Q15</f>
        <v>0</v>
      </c>
      <c r="M16" s="94" t="s">
        <v>0</v>
      </c>
      <c r="N16" s="95">
        <f>O15</f>
        <v>0</v>
      </c>
      <c r="O16" s="69"/>
      <c r="P16" s="70"/>
      <c r="Q16" s="4"/>
      <c r="R16" s="93">
        <f>J70</f>
        <v>0</v>
      </c>
      <c r="S16" s="94" t="s">
        <v>0</v>
      </c>
      <c r="T16" s="95">
        <f>L70</f>
        <v>0</v>
      </c>
      <c r="U16" s="93">
        <f>J56</f>
        <v>0</v>
      </c>
      <c r="V16" s="94" t="s">
        <v>0</v>
      </c>
      <c r="W16" s="95">
        <f>L56</f>
        <v>0</v>
      </c>
      <c r="X16" s="94">
        <f>J52</f>
        <v>0</v>
      </c>
      <c r="Y16" s="94" t="s">
        <v>0</v>
      </c>
      <c r="Z16" s="95">
        <f>L52</f>
        <v>0</v>
      </c>
      <c r="AA16" s="93">
        <f>J39</f>
        <v>0</v>
      </c>
      <c r="AB16" s="94" t="s">
        <v>0</v>
      </c>
      <c r="AC16" s="94">
        <f>L39</f>
        <v>0</v>
      </c>
      <c r="AD16" s="93">
        <f>J42</f>
        <v>0</v>
      </c>
      <c r="AE16" s="94" t="s">
        <v>0</v>
      </c>
      <c r="AF16" s="100">
        <f>L42</f>
        <v>0</v>
      </c>
      <c r="AH16" s="26"/>
      <c r="AI16" s="26"/>
      <c r="AJ16" s="26"/>
      <c r="AK16" s="290">
        <f t="shared" si="3"/>
        <v>0</v>
      </c>
      <c r="AL16" s="290"/>
      <c r="AN16" s="77">
        <v>11</v>
      </c>
      <c r="AO16" s="263"/>
      <c r="AP16" s="264"/>
      <c r="AQ16" s="265"/>
      <c r="AR16" s="187"/>
      <c r="AS16" s="188"/>
      <c r="AT16" s="266"/>
      <c r="AU16" s="267"/>
      <c r="AV16" s="186"/>
      <c r="AW16" s="188"/>
    </row>
    <row r="17" spans="1:49" ht="17.25" customHeight="1" x14ac:dyDescent="0.15">
      <c r="H17" s="16">
        <v>3</v>
      </c>
      <c r="I17" s="212" t="str">
        <f t="shared" ref="I17" si="4">L8</f>
        <v>真岡21</v>
      </c>
      <c r="J17" s="213"/>
      <c r="K17" s="214"/>
      <c r="L17" s="104">
        <f>T15</f>
        <v>0</v>
      </c>
      <c r="M17" s="94" t="s">
        <v>0</v>
      </c>
      <c r="N17" s="95">
        <f>R15</f>
        <v>0</v>
      </c>
      <c r="O17" s="93">
        <f>T16</f>
        <v>0</v>
      </c>
      <c r="P17" s="94" t="s">
        <v>0</v>
      </c>
      <c r="Q17" s="95">
        <f>R16</f>
        <v>0</v>
      </c>
      <c r="R17" s="5"/>
      <c r="S17" s="3"/>
      <c r="T17" s="4"/>
      <c r="U17" s="93">
        <f>J53</f>
        <v>0</v>
      </c>
      <c r="V17" s="94" t="s">
        <v>0</v>
      </c>
      <c r="W17" s="95">
        <f>L53</f>
        <v>0</v>
      </c>
      <c r="X17" s="94">
        <f>J40</f>
        <v>0</v>
      </c>
      <c r="Y17" s="94" t="s">
        <v>0</v>
      </c>
      <c r="Z17" s="95">
        <f>L40</f>
        <v>0</v>
      </c>
      <c r="AA17" s="93">
        <f>J43</f>
        <v>0</v>
      </c>
      <c r="AB17" s="94" t="s">
        <v>0</v>
      </c>
      <c r="AC17" s="94">
        <f>L43</f>
        <v>0</v>
      </c>
      <c r="AD17" s="93">
        <f>J57</f>
        <v>0</v>
      </c>
      <c r="AE17" s="94" t="s">
        <v>0</v>
      </c>
      <c r="AF17" s="100">
        <f>L57</f>
        <v>0</v>
      </c>
      <c r="AH17" s="26"/>
      <c r="AI17" s="26"/>
      <c r="AJ17" s="26"/>
      <c r="AK17" s="290">
        <f t="shared" si="3"/>
        <v>0</v>
      </c>
      <c r="AL17" s="290"/>
      <c r="AN17" s="81">
        <v>12</v>
      </c>
      <c r="AO17" s="263"/>
      <c r="AP17" s="264"/>
      <c r="AQ17" s="265"/>
      <c r="AR17" s="186"/>
      <c r="AS17" s="188"/>
      <c r="AT17" s="266"/>
      <c r="AU17" s="267"/>
      <c r="AV17" s="186"/>
      <c r="AW17" s="188"/>
    </row>
    <row r="18" spans="1:49" ht="17.25" customHeight="1" thickBot="1" x14ac:dyDescent="0.2">
      <c r="H18" s="16">
        <v>4</v>
      </c>
      <c r="I18" s="212" t="str">
        <f>L12</f>
        <v>アミスタ Ｂ</v>
      </c>
      <c r="J18" s="213"/>
      <c r="K18" s="214"/>
      <c r="L18" s="105">
        <f>W15</f>
        <v>0</v>
      </c>
      <c r="M18" s="102" t="s">
        <v>0</v>
      </c>
      <c r="N18" s="106">
        <f>U15</f>
        <v>0</v>
      </c>
      <c r="O18" s="101">
        <f>W16</f>
        <v>0</v>
      </c>
      <c r="P18" s="102" t="s">
        <v>0</v>
      </c>
      <c r="Q18" s="106">
        <f>U16</f>
        <v>0</v>
      </c>
      <c r="R18" s="101">
        <f>W17</f>
        <v>0</v>
      </c>
      <c r="S18" s="102" t="s">
        <v>0</v>
      </c>
      <c r="T18" s="106">
        <f>U17</f>
        <v>0</v>
      </c>
      <c r="U18" s="7"/>
      <c r="V18" s="8"/>
      <c r="W18" s="9"/>
      <c r="X18" s="94">
        <f>J44</f>
        <v>0</v>
      </c>
      <c r="Y18" s="94" t="s">
        <v>0</v>
      </c>
      <c r="Z18" s="95">
        <f>L44</f>
        <v>0</v>
      </c>
      <c r="AA18" s="93">
        <f>J65</f>
        <v>0</v>
      </c>
      <c r="AB18" s="94" t="s">
        <v>0</v>
      </c>
      <c r="AC18" s="94">
        <f>L65</f>
        <v>0</v>
      </c>
      <c r="AD18" s="93">
        <f>J68</f>
        <v>0</v>
      </c>
      <c r="AE18" s="94" t="s">
        <v>0</v>
      </c>
      <c r="AF18" s="100">
        <f>L68</f>
        <v>0</v>
      </c>
      <c r="AH18" s="26"/>
      <c r="AI18" s="26"/>
      <c r="AJ18" s="26"/>
      <c r="AK18" s="290">
        <f t="shared" si="3"/>
        <v>0</v>
      </c>
      <c r="AL18" s="290"/>
      <c r="AN18" s="44">
        <v>13</v>
      </c>
      <c r="AO18" s="298"/>
      <c r="AP18" s="299"/>
      <c r="AQ18" s="300"/>
      <c r="AR18" s="291"/>
      <c r="AS18" s="292"/>
      <c r="AT18" s="293"/>
      <c r="AU18" s="294"/>
      <c r="AV18" s="291"/>
      <c r="AW18" s="292"/>
    </row>
    <row r="19" spans="1:49" ht="17.25" customHeight="1" x14ac:dyDescent="0.15">
      <c r="H19" s="16">
        <v>5</v>
      </c>
      <c r="I19" s="212" t="str">
        <f>L11</f>
        <v>エスペランサ</v>
      </c>
      <c r="J19" s="213"/>
      <c r="K19" s="214"/>
      <c r="L19" s="105">
        <f>Z15</f>
        <v>0</v>
      </c>
      <c r="M19" s="102" t="s">
        <v>0</v>
      </c>
      <c r="N19" s="106">
        <f>X15</f>
        <v>0</v>
      </c>
      <c r="O19" s="101">
        <f>Z16</f>
        <v>0</v>
      </c>
      <c r="P19" s="102" t="s">
        <v>0</v>
      </c>
      <c r="Q19" s="106">
        <f>X16</f>
        <v>0</v>
      </c>
      <c r="R19" s="101">
        <f>Z17</f>
        <v>0</v>
      </c>
      <c r="S19" s="102" t="s">
        <v>0</v>
      </c>
      <c r="T19" s="106">
        <f>X17</f>
        <v>0</v>
      </c>
      <c r="U19" s="101">
        <f>Z18</f>
        <v>0</v>
      </c>
      <c r="V19" s="102" t="s">
        <v>0</v>
      </c>
      <c r="W19" s="106">
        <f>X18</f>
        <v>0</v>
      </c>
      <c r="X19" s="10"/>
      <c r="Y19" s="10"/>
      <c r="Z19" s="11"/>
      <c r="AA19" s="101">
        <f>J69</f>
        <v>0</v>
      </c>
      <c r="AB19" s="102" t="s">
        <v>0</v>
      </c>
      <c r="AC19" s="102">
        <f>L69</f>
        <v>0</v>
      </c>
      <c r="AD19" s="101">
        <f>J66</f>
        <v>0</v>
      </c>
      <c r="AE19" s="102" t="s">
        <v>0</v>
      </c>
      <c r="AF19" s="103">
        <f>L66</f>
        <v>0</v>
      </c>
      <c r="AH19" s="26"/>
      <c r="AI19" s="26"/>
      <c r="AJ19" s="26"/>
      <c r="AK19" s="290">
        <f t="shared" si="3"/>
        <v>0</v>
      </c>
      <c r="AL19" s="290"/>
    </row>
    <row r="20" spans="1:49" ht="17.25" customHeight="1" x14ac:dyDescent="0.15">
      <c r="H20" s="16">
        <v>6</v>
      </c>
      <c r="I20" s="295" t="str">
        <f>L7</f>
        <v>Ｊ-ＳＰＯＲ</v>
      </c>
      <c r="J20" s="296"/>
      <c r="K20" s="297"/>
      <c r="L20" s="105">
        <f>AC15</f>
        <v>0</v>
      </c>
      <c r="M20" s="102" t="s">
        <v>0</v>
      </c>
      <c r="N20" s="106">
        <f>AA15</f>
        <v>0</v>
      </c>
      <c r="O20" s="101">
        <f>AC16</f>
        <v>0</v>
      </c>
      <c r="P20" s="102" t="s">
        <v>0</v>
      </c>
      <c r="Q20" s="106">
        <f>AA16</f>
        <v>0</v>
      </c>
      <c r="R20" s="101">
        <f>AC17</f>
        <v>0</v>
      </c>
      <c r="S20" s="102" t="s">
        <v>0</v>
      </c>
      <c r="T20" s="106">
        <f>AA17</f>
        <v>0</v>
      </c>
      <c r="U20" s="101">
        <f>AC18</f>
        <v>0</v>
      </c>
      <c r="V20" s="102" t="s">
        <v>0</v>
      </c>
      <c r="W20" s="106">
        <f>AA18</f>
        <v>0</v>
      </c>
      <c r="X20" s="101">
        <f>AC19</f>
        <v>0</v>
      </c>
      <c r="Y20" s="102" t="s">
        <v>0</v>
      </c>
      <c r="Z20" s="106">
        <f>AA19</f>
        <v>0</v>
      </c>
      <c r="AA20" s="14"/>
      <c r="AB20" s="10"/>
      <c r="AC20" s="10"/>
      <c r="AD20" s="101">
        <f>J54</f>
        <v>0</v>
      </c>
      <c r="AE20" s="102" t="s">
        <v>0</v>
      </c>
      <c r="AF20" s="103">
        <f>L54</f>
        <v>0</v>
      </c>
      <c r="AH20" s="26"/>
      <c r="AI20" s="26"/>
      <c r="AJ20" s="26"/>
      <c r="AK20" s="290">
        <f t="shared" si="3"/>
        <v>0</v>
      </c>
      <c r="AL20" s="290"/>
    </row>
    <row r="21" spans="1:49" ht="17.25" customHeight="1" thickBot="1" x14ac:dyDescent="0.2">
      <c r="H21" s="16">
        <v>7</v>
      </c>
      <c r="I21" s="225" t="str">
        <f>L6</f>
        <v>アミスタ Ａ</v>
      </c>
      <c r="J21" s="226"/>
      <c r="K21" s="227"/>
      <c r="L21" s="107">
        <f>AF15</f>
        <v>0</v>
      </c>
      <c r="M21" s="108" t="s">
        <v>0</v>
      </c>
      <c r="N21" s="109">
        <f>AD15</f>
        <v>0</v>
      </c>
      <c r="O21" s="110">
        <f>AF16</f>
        <v>0</v>
      </c>
      <c r="P21" s="108" t="s">
        <v>0</v>
      </c>
      <c r="Q21" s="109">
        <f>AD16</f>
        <v>0</v>
      </c>
      <c r="R21" s="110">
        <f>AF17</f>
        <v>0</v>
      </c>
      <c r="S21" s="108" t="s">
        <v>0</v>
      </c>
      <c r="T21" s="109">
        <f>AD17</f>
        <v>0</v>
      </c>
      <c r="U21" s="110">
        <f>AF18</f>
        <v>0</v>
      </c>
      <c r="V21" s="108" t="s">
        <v>0</v>
      </c>
      <c r="W21" s="109">
        <f>AD18</f>
        <v>0</v>
      </c>
      <c r="X21" s="110">
        <f>AF19</f>
        <v>0</v>
      </c>
      <c r="Y21" s="108" t="s">
        <v>0</v>
      </c>
      <c r="Z21" s="109">
        <f>AD19</f>
        <v>0</v>
      </c>
      <c r="AA21" s="110">
        <f>AF20</f>
        <v>0</v>
      </c>
      <c r="AB21" s="108" t="s">
        <v>0</v>
      </c>
      <c r="AC21" s="108">
        <f>AD20</f>
        <v>0</v>
      </c>
      <c r="AD21" s="27"/>
      <c r="AE21" s="12"/>
      <c r="AF21" s="23"/>
      <c r="AH21" s="26"/>
      <c r="AI21" s="26"/>
      <c r="AJ21" s="26"/>
      <c r="AK21" s="290">
        <f t="shared" si="3"/>
        <v>0</v>
      </c>
      <c r="AL21" s="290"/>
    </row>
    <row r="22" spans="1:49" ht="17.25" customHeight="1" thickBot="1" x14ac:dyDescent="0.2"/>
    <row r="23" spans="1:49" ht="17.25" customHeight="1" thickBot="1" x14ac:dyDescent="0.2">
      <c r="I23" s="206" t="s">
        <v>61</v>
      </c>
      <c r="J23" s="206"/>
      <c r="K23" s="207"/>
      <c r="L23" s="208" t="str">
        <f>I24</f>
        <v>真岡西ＳＣ</v>
      </c>
      <c r="M23" s="209"/>
      <c r="N23" s="210"/>
      <c r="O23" s="211" t="str">
        <f>I25</f>
        <v>ＦＣ中村</v>
      </c>
      <c r="P23" s="209"/>
      <c r="Q23" s="210"/>
      <c r="R23" s="211" t="str">
        <f>I26</f>
        <v>おおぞらＳＣ</v>
      </c>
      <c r="S23" s="209"/>
      <c r="T23" s="210"/>
      <c r="U23" s="211" t="str">
        <f>I27</f>
        <v>茂木ＦＣ</v>
      </c>
      <c r="V23" s="209"/>
      <c r="W23" s="210"/>
      <c r="X23" s="209" t="str">
        <f>I28</f>
        <v>ファイターズ</v>
      </c>
      <c r="Y23" s="209"/>
      <c r="Z23" s="210"/>
      <c r="AA23" s="211" t="str">
        <f>I29</f>
        <v>祖母井クラブ</v>
      </c>
      <c r="AB23" s="209"/>
      <c r="AC23" s="217"/>
      <c r="AD23" s="16"/>
      <c r="AE23" s="26" t="s">
        <v>9</v>
      </c>
      <c r="AF23" s="26" t="s">
        <v>10</v>
      </c>
      <c r="AG23" s="26" t="s">
        <v>11</v>
      </c>
      <c r="AH23" s="290" t="s">
        <v>62</v>
      </c>
      <c r="AI23" s="290"/>
    </row>
    <row r="24" spans="1:49" ht="17.25" customHeight="1" x14ac:dyDescent="0.15">
      <c r="H24" s="16">
        <v>1</v>
      </c>
      <c r="I24" s="220" t="str">
        <f>X8</f>
        <v>真岡西ＳＣ</v>
      </c>
      <c r="J24" s="221"/>
      <c r="K24" s="222"/>
      <c r="L24" s="30"/>
      <c r="M24" s="31"/>
      <c r="N24" s="32"/>
      <c r="O24" s="96">
        <f>AB38</f>
        <v>0</v>
      </c>
      <c r="P24" s="97" t="s">
        <v>0</v>
      </c>
      <c r="Q24" s="98">
        <f>AD38</f>
        <v>0</v>
      </c>
      <c r="R24" s="96">
        <f>AB42</f>
        <v>0</v>
      </c>
      <c r="S24" s="97" t="s">
        <v>0</v>
      </c>
      <c r="T24" s="98">
        <f>AD42</f>
        <v>0</v>
      </c>
      <c r="U24" s="96">
        <f>AB51</f>
        <v>0</v>
      </c>
      <c r="V24" s="97" t="s">
        <v>0</v>
      </c>
      <c r="W24" s="98">
        <f>AD51</f>
        <v>0</v>
      </c>
      <c r="X24" s="97">
        <f>AB55</f>
        <v>0</v>
      </c>
      <c r="Y24" s="97" t="s">
        <v>0</v>
      </c>
      <c r="Z24" s="98">
        <f>AD55</f>
        <v>0</v>
      </c>
      <c r="AA24" s="96">
        <f>AB64</f>
        <v>0</v>
      </c>
      <c r="AB24" s="97" t="s">
        <v>0</v>
      </c>
      <c r="AC24" s="99">
        <f>AD64</f>
        <v>0</v>
      </c>
      <c r="AD24" s="2"/>
      <c r="AE24" s="26"/>
      <c r="AF24" s="26"/>
      <c r="AG24" s="29"/>
      <c r="AH24" s="290">
        <f t="shared" ref="AH24:AH29" si="5">(AE24*3)+(AG24*1)</f>
        <v>0</v>
      </c>
      <c r="AI24" s="290"/>
    </row>
    <row r="25" spans="1:49" ht="17.25" customHeight="1" x14ac:dyDescent="0.15">
      <c r="H25" s="16">
        <v>2</v>
      </c>
      <c r="I25" s="212" t="str">
        <f>X11</f>
        <v>ＦＣ中村</v>
      </c>
      <c r="J25" s="213"/>
      <c r="K25" s="214"/>
      <c r="L25" s="104">
        <f>Q24</f>
        <v>0</v>
      </c>
      <c r="M25" s="94" t="s">
        <v>0</v>
      </c>
      <c r="N25" s="95">
        <f>O24</f>
        <v>0</v>
      </c>
      <c r="O25" s="69"/>
      <c r="P25" s="70"/>
      <c r="Q25" s="71"/>
      <c r="R25" s="93">
        <f>AB56</f>
        <v>0</v>
      </c>
      <c r="S25" s="94" t="s">
        <v>0</v>
      </c>
      <c r="T25" s="95">
        <f>AD56</f>
        <v>0</v>
      </c>
      <c r="U25" s="93">
        <f>AB65</f>
        <v>0</v>
      </c>
      <c r="V25" s="94" t="s">
        <v>0</v>
      </c>
      <c r="W25" s="95">
        <f>AD65</f>
        <v>0</v>
      </c>
      <c r="X25" s="94">
        <f>AB52</f>
        <v>0</v>
      </c>
      <c r="Y25" s="94" t="s">
        <v>0</v>
      </c>
      <c r="Z25" s="95">
        <f>AD52</f>
        <v>0</v>
      </c>
      <c r="AA25" s="93">
        <f>AB43</f>
        <v>0</v>
      </c>
      <c r="AB25" s="94" t="s">
        <v>0</v>
      </c>
      <c r="AC25" s="100">
        <f>AD43</f>
        <v>0</v>
      </c>
      <c r="AD25" s="2"/>
      <c r="AE25" s="26"/>
      <c r="AF25" s="26"/>
      <c r="AG25" s="29"/>
      <c r="AH25" s="290">
        <f t="shared" si="5"/>
        <v>0</v>
      </c>
      <c r="AI25" s="290"/>
    </row>
    <row r="26" spans="1:49" ht="17.25" customHeight="1" x14ac:dyDescent="0.15">
      <c r="H26" s="16">
        <v>3</v>
      </c>
      <c r="I26" s="212" t="str">
        <f>X10</f>
        <v>おおぞらＳＣ</v>
      </c>
      <c r="J26" s="213"/>
      <c r="K26" s="214"/>
      <c r="L26" s="104">
        <f>T24</f>
        <v>0</v>
      </c>
      <c r="M26" s="94" t="s">
        <v>0</v>
      </c>
      <c r="N26" s="95">
        <f>R24</f>
        <v>0</v>
      </c>
      <c r="O26" s="93">
        <f>T25</f>
        <v>0</v>
      </c>
      <c r="P26" s="94" t="s">
        <v>0</v>
      </c>
      <c r="Q26" s="95">
        <f>R25</f>
        <v>0</v>
      </c>
      <c r="R26" s="69"/>
      <c r="S26" s="70"/>
      <c r="T26" s="71"/>
      <c r="U26" s="93">
        <f>AB39</f>
        <v>0</v>
      </c>
      <c r="V26" s="94" t="s">
        <v>0</v>
      </c>
      <c r="W26" s="95">
        <f>AD39</f>
        <v>0</v>
      </c>
      <c r="X26" s="94">
        <f>AB66</f>
        <v>0</v>
      </c>
      <c r="Y26" s="94" t="s">
        <v>0</v>
      </c>
      <c r="Z26" s="95">
        <f>AD66</f>
        <v>0</v>
      </c>
      <c r="AA26" s="93">
        <f>AB53</f>
        <v>0</v>
      </c>
      <c r="AB26" s="94" t="s">
        <v>0</v>
      </c>
      <c r="AC26" s="100">
        <f>AD53</f>
        <v>0</v>
      </c>
      <c r="AD26" s="2"/>
      <c r="AE26" s="26"/>
      <c r="AF26" s="26"/>
      <c r="AG26" s="29"/>
      <c r="AH26" s="290">
        <f t="shared" si="5"/>
        <v>0</v>
      </c>
      <c r="AI26" s="290"/>
    </row>
    <row r="27" spans="1:49" ht="17.25" customHeight="1" x14ac:dyDescent="0.15">
      <c r="H27" s="16">
        <v>4</v>
      </c>
      <c r="I27" s="212" t="str">
        <f>X6</f>
        <v>茂木ＦＣ</v>
      </c>
      <c r="J27" s="213"/>
      <c r="K27" s="214"/>
      <c r="L27" s="105">
        <f>W24</f>
        <v>0</v>
      </c>
      <c r="M27" s="102" t="s">
        <v>0</v>
      </c>
      <c r="N27" s="106">
        <f>U24</f>
        <v>0</v>
      </c>
      <c r="O27" s="101">
        <f>W25</f>
        <v>0</v>
      </c>
      <c r="P27" s="102" t="s">
        <v>0</v>
      </c>
      <c r="Q27" s="106">
        <f>U25</f>
        <v>0</v>
      </c>
      <c r="R27" s="101">
        <f>W26</f>
        <v>0</v>
      </c>
      <c r="S27" s="102" t="s">
        <v>0</v>
      </c>
      <c r="T27" s="106">
        <f>U26</f>
        <v>0</v>
      </c>
      <c r="U27" s="61"/>
      <c r="V27" s="62"/>
      <c r="W27" s="63"/>
      <c r="X27" s="94">
        <f>AB44</f>
        <v>0</v>
      </c>
      <c r="Y27" s="94" t="s">
        <v>0</v>
      </c>
      <c r="Z27" s="95">
        <f>AD44</f>
        <v>0</v>
      </c>
      <c r="AA27" s="93">
        <f>AB57</f>
        <v>0</v>
      </c>
      <c r="AB27" s="94" t="s">
        <v>0</v>
      </c>
      <c r="AC27" s="100">
        <f>AD57</f>
        <v>0</v>
      </c>
      <c r="AD27" s="2"/>
      <c r="AE27" s="26"/>
      <c r="AF27" s="26"/>
      <c r="AG27" s="29"/>
      <c r="AH27" s="290">
        <f t="shared" si="5"/>
        <v>0</v>
      </c>
      <c r="AI27" s="290"/>
    </row>
    <row r="28" spans="1:49" ht="17.25" customHeight="1" x14ac:dyDescent="0.15">
      <c r="H28" s="16">
        <v>5</v>
      </c>
      <c r="I28" s="212" t="str">
        <f>X9</f>
        <v>ファイターズ</v>
      </c>
      <c r="J28" s="213"/>
      <c r="K28" s="214"/>
      <c r="L28" s="105">
        <f>Z24</f>
        <v>0</v>
      </c>
      <c r="M28" s="102" t="s">
        <v>0</v>
      </c>
      <c r="N28" s="106">
        <f>X24</f>
        <v>0</v>
      </c>
      <c r="O28" s="101">
        <f>Z25</f>
        <v>0</v>
      </c>
      <c r="P28" s="102" t="s">
        <v>0</v>
      </c>
      <c r="Q28" s="106">
        <f>X25</f>
        <v>0</v>
      </c>
      <c r="R28" s="101">
        <f>Z26</f>
        <v>0</v>
      </c>
      <c r="S28" s="102" t="s">
        <v>0</v>
      </c>
      <c r="T28" s="106">
        <f>X26</f>
        <v>0</v>
      </c>
      <c r="U28" s="101">
        <f>Z27</f>
        <v>0</v>
      </c>
      <c r="V28" s="102" t="s">
        <v>0</v>
      </c>
      <c r="W28" s="106">
        <f>X27</f>
        <v>0</v>
      </c>
      <c r="X28" s="64"/>
      <c r="Y28" s="64"/>
      <c r="Z28" s="65"/>
      <c r="AA28" s="101">
        <f>AB40</f>
        <v>0</v>
      </c>
      <c r="AB28" s="102" t="s">
        <v>0</v>
      </c>
      <c r="AC28" s="103">
        <f>AD40</f>
        <v>0</v>
      </c>
      <c r="AD28" s="2"/>
      <c r="AE28" s="26"/>
      <c r="AF28" s="26"/>
      <c r="AG28" s="29"/>
      <c r="AH28" s="290">
        <f t="shared" si="5"/>
        <v>0</v>
      </c>
      <c r="AI28" s="290"/>
    </row>
    <row r="29" spans="1:49" ht="17.25" customHeight="1" thickBot="1" x14ac:dyDescent="0.2">
      <c r="H29" s="16">
        <v>6</v>
      </c>
      <c r="I29" s="225" t="str">
        <f>X7</f>
        <v>祖母井クラブ</v>
      </c>
      <c r="J29" s="226"/>
      <c r="K29" s="227"/>
      <c r="L29" s="107">
        <f>AC24</f>
        <v>0</v>
      </c>
      <c r="M29" s="108" t="s">
        <v>0</v>
      </c>
      <c r="N29" s="109">
        <f>AA24</f>
        <v>0</v>
      </c>
      <c r="O29" s="110">
        <f>AC25</f>
        <v>0</v>
      </c>
      <c r="P29" s="108" t="s">
        <v>0</v>
      </c>
      <c r="Q29" s="109">
        <f>AA25</f>
        <v>0</v>
      </c>
      <c r="R29" s="110">
        <f>AC26</f>
        <v>0</v>
      </c>
      <c r="S29" s="108" t="s">
        <v>0</v>
      </c>
      <c r="T29" s="109">
        <f>AA26</f>
        <v>0</v>
      </c>
      <c r="U29" s="110">
        <f>AC27</f>
        <v>0</v>
      </c>
      <c r="V29" s="108" t="s">
        <v>0</v>
      </c>
      <c r="W29" s="109">
        <f>AA27</f>
        <v>0</v>
      </c>
      <c r="X29" s="110">
        <f>AC28</f>
        <v>0</v>
      </c>
      <c r="Y29" s="108" t="s">
        <v>0</v>
      </c>
      <c r="Z29" s="109">
        <f>AA28</f>
        <v>0</v>
      </c>
      <c r="AA29" s="66"/>
      <c r="AB29" s="67"/>
      <c r="AC29" s="68"/>
      <c r="AD29" s="2"/>
      <c r="AE29" s="26"/>
      <c r="AF29" s="26"/>
      <c r="AG29" s="29"/>
      <c r="AH29" s="290">
        <f t="shared" si="5"/>
        <v>0</v>
      </c>
      <c r="AI29" s="290"/>
    </row>
    <row r="30" spans="1:49" ht="17.2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  <c r="U30" s="2"/>
      <c r="V30" s="2"/>
      <c r="W30" s="2"/>
      <c r="X30" s="2"/>
      <c r="Y30" s="2"/>
      <c r="Z30" s="1"/>
      <c r="AA30" s="1"/>
      <c r="AB30" s="1"/>
      <c r="AC30" s="1"/>
      <c r="AD30" s="13"/>
      <c r="AI30" s="16"/>
      <c r="AJ30" s="16"/>
    </row>
    <row r="31" spans="1:49" ht="17.2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  <c r="U31" s="2"/>
      <c r="V31" s="2"/>
      <c r="W31" s="2"/>
      <c r="X31" s="2"/>
      <c r="Y31" s="2"/>
      <c r="Z31" s="1"/>
      <c r="AA31" s="1"/>
      <c r="AB31" s="1"/>
      <c r="AC31" s="1"/>
      <c r="AD31" s="13"/>
      <c r="AI31" s="16"/>
      <c r="AJ31" s="16"/>
    </row>
    <row r="32" spans="1:49" ht="24" customHeight="1" x14ac:dyDescent="0.15">
      <c r="A32" s="302" t="s">
        <v>87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</row>
    <row r="33" spans="1:42" ht="24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3"/>
      <c r="AB33" s="13"/>
      <c r="AC33" s="13"/>
      <c r="AD33" s="13"/>
      <c r="AE33" s="13"/>
    </row>
    <row r="34" spans="1:42" ht="24" customHeight="1" x14ac:dyDescent="0.15">
      <c r="A34" s="303" t="s">
        <v>63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</row>
    <row r="35" spans="1:42" ht="24" customHeight="1" x14ac:dyDescent="0.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49"/>
      <c r="T35" s="49"/>
      <c r="U35" s="49"/>
      <c r="V35" s="49"/>
      <c r="W35" s="49"/>
      <c r="X35" s="49"/>
      <c r="Y35" s="49"/>
      <c r="Z35" s="52"/>
      <c r="AA35" s="52"/>
      <c r="AB35" s="52"/>
      <c r="AC35" s="52"/>
      <c r="AD35" s="53"/>
      <c r="AE35" s="48"/>
      <c r="AF35" s="48"/>
      <c r="AG35" s="48"/>
      <c r="AH35" s="48"/>
      <c r="AI35" s="48"/>
      <c r="AJ35" s="48"/>
    </row>
    <row r="36" spans="1:42" ht="24" customHeight="1" thickBot="1" x14ac:dyDescent="0.2">
      <c r="A36" s="79"/>
      <c r="B36" s="304" t="s">
        <v>31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52"/>
      <c r="N36" s="52"/>
      <c r="O36" s="52"/>
      <c r="P36" s="52"/>
      <c r="Q36" s="52"/>
      <c r="R36" s="52"/>
      <c r="S36" s="49"/>
      <c r="T36" s="49"/>
      <c r="U36" s="49"/>
      <c r="V36" s="49"/>
      <c r="W36" s="49"/>
      <c r="X36" s="49"/>
      <c r="Y36" s="49"/>
      <c r="Z36" s="52"/>
      <c r="AA36" s="52"/>
      <c r="AB36" s="52"/>
      <c r="AC36" s="52"/>
      <c r="AD36" s="53"/>
      <c r="AE36" s="48"/>
      <c r="AF36" s="48"/>
      <c r="AG36" s="48"/>
      <c r="AH36" s="48"/>
      <c r="AI36" s="48"/>
      <c r="AJ36" s="48"/>
    </row>
    <row r="37" spans="1:42" ht="62.1" customHeight="1" thickBot="1" x14ac:dyDescent="0.2">
      <c r="A37" s="1"/>
      <c r="B37" s="218" t="s">
        <v>2</v>
      </c>
      <c r="C37" s="301"/>
      <c r="D37" s="301"/>
      <c r="E37" s="301"/>
      <c r="F37" s="219"/>
      <c r="G37" s="218" t="s">
        <v>64</v>
      </c>
      <c r="H37" s="301"/>
      <c r="I37" s="301"/>
      <c r="J37" s="301"/>
      <c r="K37" s="301"/>
      <c r="L37" s="301"/>
      <c r="M37" s="301"/>
      <c r="N37" s="301"/>
      <c r="O37" s="219"/>
      <c r="P37" s="218" t="s">
        <v>3</v>
      </c>
      <c r="Q37" s="301"/>
      <c r="R37" s="301"/>
      <c r="S37" s="305" t="s">
        <v>4</v>
      </c>
      <c r="T37" s="301"/>
      <c r="U37" s="301"/>
      <c r="V37" s="305" t="s">
        <v>4</v>
      </c>
      <c r="W37" s="301"/>
      <c r="X37" s="219"/>
      <c r="Y37" s="218" t="s">
        <v>65</v>
      </c>
      <c r="Z37" s="301"/>
      <c r="AA37" s="301"/>
      <c r="AB37" s="301"/>
      <c r="AC37" s="301"/>
      <c r="AD37" s="301"/>
      <c r="AE37" s="301"/>
      <c r="AF37" s="301"/>
      <c r="AG37" s="301"/>
      <c r="AH37" s="218" t="s">
        <v>3</v>
      </c>
      <c r="AI37" s="301"/>
      <c r="AJ37" s="301"/>
      <c r="AK37" s="305" t="s">
        <v>4</v>
      </c>
      <c r="AL37" s="301"/>
      <c r="AM37" s="301"/>
      <c r="AN37" s="305" t="s">
        <v>4</v>
      </c>
      <c r="AO37" s="301"/>
      <c r="AP37" s="219"/>
    </row>
    <row r="38" spans="1:42" ht="62.1" customHeight="1" x14ac:dyDescent="0.15">
      <c r="A38" s="17">
        <v>1</v>
      </c>
      <c r="B38" s="318">
        <v>0.375</v>
      </c>
      <c r="C38" s="319"/>
      <c r="D38" s="78" t="s">
        <v>1</v>
      </c>
      <c r="E38" s="319">
        <v>0.39930555555555558</v>
      </c>
      <c r="F38" s="320"/>
      <c r="G38" s="311" t="str">
        <f>L9</f>
        <v>亀山ＳＣ</v>
      </c>
      <c r="H38" s="312"/>
      <c r="I38" s="312"/>
      <c r="J38" s="56"/>
      <c r="K38" s="76" t="s">
        <v>5</v>
      </c>
      <c r="L38" s="76"/>
      <c r="M38" s="312" t="str">
        <f>L6</f>
        <v>アミスタ Ａ</v>
      </c>
      <c r="N38" s="312"/>
      <c r="O38" s="313"/>
      <c r="P38" s="321" t="str">
        <f>X6</f>
        <v>茂木ＦＣ</v>
      </c>
      <c r="Q38" s="322"/>
      <c r="R38" s="322"/>
      <c r="S38" s="322" t="str">
        <f>X9</f>
        <v>ファイターズ</v>
      </c>
      <c r="T38" s="322"/>
      <c r="U38" s="322"/>
      <c r="V38" s="322" t="str">
        <f>X7</f>
        <v>祖母井クラブ</v>
      </c>
      <c r="W38" s="322"/>
      <c r="X38" s="323"/>
      <c r="Y38" s="312" t="str">
        <f>X8</f>
        <v>真岡西ＳＣ</v>
      </c>
      <c r="Z38" s="312"/>
      <c r="AA38" s="312"/>
      <c r="AB38" s="56"/>
      <c r="AC38" s="76" t="s">
        <v>5</v>
      </c>
      <c r="AD38" s="76"/>
      <c r="AE38" s="312" t="str">
        <f>X11</f>
        <v>ＦＣ中村</v>
      </c>
      <c r="AF38" s="312"/>
      <c r="AG38" s="313"/>
      <c r="AH38" s="324" t="str">
        <f>L12</f>
        <v>アミスタ Ｂ</v>
      </c>
      <c r="AI38" s="316"/>
      <c r="AJ38" s="316"/>
      <c r="AK38" s="316" t="str">
        <f>L10</f>
        <v>益子ＳＣ</v>
      </c>
      <c r="AL38" s="316"/>
      <c r="AM38" s="316"/>
      <c r="AN38" s="316" t="str">
        <f>L11</f>
        <v>エスペランサ</v>
      </c>
      <c r="AO38" s="316"/>
      <c r="AP38" s="317"/>
    </row>
    <row r="39" spans="1:42" ht="62.1" customHeight="1" x14ac:dyDescent="0.15">
      <c r="A39" s="18">
        <v>2</v>
      </c>
      <c r="B39" s="308">
        <v>0.40277777777777773</v>
      </c>
      <c r="C39" s="309"/>
      <c r="D39" s="76" t="s">
        <v>1</v>
      </c>
      <c r="E39" s="309">
        <v>0.42708333333333331</v>
      </c>
      <c r="F39" s="310"/>
      <c r="G39" s="311" t="str">
        <f>L10</f>
        <v>益子ＳＣ</v>
      </c>
      <c r="H39" s="312"/>
      <c r="I39" s="312"/>
      <c r="J39" s="56"/>
      <c r="K39" s="76" t="s">
        <v>5</v>
      </c>
      <c r="L39" s="76"/>
      <c r="M39" s="312" t="str">
        <f>L7</f>
        <v>Ｊ-ＳＰＯＲ</v>
      </c>
      <c r="N39" s="312"/>
      <c r="O39" s="313"/>
      <c r="P39" s="314" t="str">
        <f>X8</f>
        <v>真岡西ＳＣ</v>
      </c>
      <c r="Q39" s="315"/>
      <c r="R39" s="315"/>
      <c r="S39" s="315" t="str">
        <f>X11</f>
        <v>ＦＣ中村</v>
      </c>
      <c r="T39" s="315"/>
      <c r="U39" s="315"/>
      <c r="V39" s="315" t="str">
        <f>X9</f>
        <v>ファイターズ</v>
      </c>
      <c r="W39" s="315"/>
      <c r="X39" s="325"/>
      <c r="Y39" s="312" t="str">
        <f>X10</f>
        <v>おおぞらＳＣ</v>
      </c>
      <c r="Z39" s="312"/>
      <c r="AA39" s="312"/>
      <c r="AB39" s="56"/>
      <c r="AC39" s="76" t="s">
        <v>5</v>
      </c>
      <c r="AD39" s="76"/>
      <c r="AE39" s="312" t="str">
        <f>X6</f>
        <v>茂木ＦＣ</v>
      </c>
      <c r="AF39" s="312"/>
      <c r="AG39" s="313"/>
      <c r="AH39" s="326" t="str">
        <f>L8</f>
        <v>真岡21</v>
      </c>
      <c r="AI39" s="306"/>
      <c r="AJ39" s="306"/>
      <c r="AK39" s="306" t="str">
        <f>L9</f>
        <v>亀山ＳＣ</v>
      </c>
      <c r="AL39" s="306"/>
      <c r="AM39" s="306"/>
      <c r="AN39" s="306" t="str">
        <f>L6</f>
        <v>アミスタ Ａ</v>
      </c>
      <c r="AO39" s="306"/>
      <c r="AP39" s="307"/>
    </row>
    <row r="40" spans="1:42" ht="62.1" customHeight="1" x14ac:dyDescent="0.15">
      <c r="A40" s="18">
        <v>3</v>
      </c>
      <c r="B40" s="308">
        <v>0.43055555555555503</v>
      </c>
      <c r="C40" s="309"/>
      <c r="D40" s="76" t="s">
        <v>1</v>
      </c>
      <c r="E40" s="309">
        <v>0.45486111111111099</v>
      </c>
      <c r="F40" s="310"/>
      <c r="G40" s="327" t="str">
        <f>L8</f>
        <v>真岡21</v>
      </c>
      <c r="H40" s="328"/>
      <c r="I40" s="328"/>
      <c r="J40" s="57"/>
      <c r="K40" s="80" t="s">
        <v>5</v>
      </c>
      <c r="L40" s="80"/>
      <c r="M40" s="328" t="str">
        <f>L11</f>
        <v>エスペランサ</v>
      </c>
      <c r="N40" s="328"/>
      <c r="O40" s="329"/>
      <c r="P40" s="314" t="str">
        <f>X10</f>
        <v>おおぞらＳＣ</v>
      </c>
      <c r="Q40" s="315"/>
      <c r="R40" s="315"/>
      <c r="S40" s="315" t="str">
        <f>X8</f>
        <v>真岡西ＳＣ</v>
      </c>
      <c r="T40" s="315"/>
      <c r="U40" s="315"/>
      <c r="V40" s="315" t="str">
        <f>X11</f>
        <v>ＦＣ中村</v>
      </c>
      <c r="W40" s="315"/>
      <c r="X40" s="325"/>
      <c r="Y40" s="328" t="str">
        <f>X9</f>
        <v>ファイターズ</v>
      </c>
      <c r="Z40" s="328"/>
      <c r="AA40" s="328"/>
      <c r="AB40" s="57"/>
      <c r="AC40" s="80" t="s">
        <v>5</v>
      </c>
      <c r="AD40" s="80"/>
      <c r="AE40" s="328" t="str">
        <f>X7</f>
        <v>祖母井クラブ</v>
      </c>
      <c r="AF40" s="328"/>
      <c r="AG40" s="329"/>
      <c r="AH40" s="326" t="str">
        <f>L7</f>
        <v>Ｊ-ＳＰＯＲ</v>
      </c>
      <c r="AI40" s="306"/>
      <c r="AJ40" s="306"/>
      <c r="AK40" s="306" t="str">
        <f>L10</f>
        <v>益子ＳＣ</v>
      </c>
      <c r="AL40" s="306"/>
      <c r="AM40" s="306"/>
      <c r="AN40" s="306" t="str">
        <f>L12</f>
        <v>アミスタ Ｂ</v>
      </c>
      <c r="AO40" s="306"/>
      <c r="AP40" s="307"/>
    </row>
    <row r="41" spans="1:42" ht="62.1" customHeight="1" x14ac:dyDescent="0.15">
      <c r="A41" s="47"/>
      <c r="B41" s="308">
        <v>0.45833333333333298</v>
      </c>
      <c r="C41" s="309"/>
      <c r="D41" s="76" t="s">
        <v>1</v>
      </c>
      <c r="E41" s="309">
        <v>0.48263888888888901</v>
      </c>
      <c r="F41" s="310"/>
      <c r="G41" s="327" t="str">
        <f>L9</f>
        <v>亀山ＳＣ</v>
      </c>
      <c r="H41" s="328"/>
      <c r="I41" s="328"/>
      <c r="J41" s="57"/>
      <c r="K41" s="80" t="s">
        <v>5</v>
      </c>
      <c r="L41" s="80"/>
      <c r="M41" s="328" t="str">
        <f>L12</f>
        <v>アミスタ Ｂ</v>
      </c>
      <c r="N41" s="328"/>
      <c r="O41" s="329"/>
      <c r="P41" s="314" t="str">
        <f>X7</f>
        <v>祖母井クラブ</v>
      </c>
      <c r="Q41" s="315"/>
      <c r="R41" s="315"/>
      <c r="S41" s="315" t="str">
        <f>X6</f>
        <v>茂木ＦＣ</v>
      </c>
      <c r="T41" s="315"/>
      <c r="U41" s="315"/>
      <c r="V41" s="315" t="str">
        <f>X10</f>
        <v>おおぞらＳＣ</v>
      </c>
      <c r="W41" s="315"/>
      <c r="X41" s="325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5"/>
    </row>
    <row r="42" spans="1:42" ht="62.1" customHeight="1" x14ac:dyDescent="0.15">
      <c r="A42" s="18">
        <v>4</v>
      </c>
      <c r="B42" s="308">
        <v>0.48611111111111099</v>
      </c>
      <c r="C42" s="309"/>
      <c r="D42" s="76" t="s">
        <v>1</v>
      </c>
      <c r="E42" s="309">
        <v>0.51041666666666696</v>
      </c>
      <c r="F42" s="310"/>
      <c r="G42" s="311" t="str">
        <f>L10</f>
        <v>益子ＳＣ</v>
      </c>
      <c r="H42" s="312"/>
      <c r="I42" s="312"/>
      <c r="J42" s="56"/>
      <c r="K42" s="76" t="s">
        <v>5</v>
      </c>
      <c r="L42" s="76"/>
      <c r="M42" s="312" t="str">
        <f>L6</f>
        <v>アミスタ Ａ</v>
      </c>
      <c r="N42" s="312"/>
      <c r="O42" s="313"/>
      <c r="P42" s="314" t="str">
        <f>X11</f>
        <v>ＦＣ中村</v>
      </c>
      <c r="Q42" s="315"/>
      <c r="R42" s="315"/>
      <c r="S42" s="315" t="str">
        <f>X7</f>
        <v>祖母井クラブ</v>
      </c>
      <c r="T42" s="315"/>
      <c r="U42" s="315"/>
      <c r="V42" s="315" t="str">
        <f>X6</f>
        <v>茂木ＦＣ</v>
      </c>
      <c r="W42" s="315"/>
      <c r="X42" s="325"/>
      <c r="Y42" s="312" t="str">
        <f>X8</f>
        <v>真岡西ＳＣ</v>
      </c>
      <c r="Z42" s="312"/>
      <c r="AA42" s="312"/>
      <c r="AB42" s="56"/>
      <c r="AC42" s="76" t="s">
        <v>5</v>
      </c>
      <c r="AD42" s="76"/>
      <c r="AE42" s="312" t="str">
        <f>X10</f>
        <v>おおぞらＳＣ</v>
      </c>
      <c r="AF42" s="312"/>
      <c r="AG42" s="313"/>
      <c r="AH42" s="326" t="str">
        <f>L9</f>
        <v>亀山ＳＣ</v>
      </c>
      <c r="AI42" s="306"/>
      <c r="AJ42" s="306"/>
      <c r="AK42" s="306" t="str">
        <f>L11</f>
        <v>エスペランサ</v>
      </c>
      <c r="AL42" s="306"/>
      <c r="AM42" s="306"/>
      <c r="AN42" s="306" t="str">
        <f>L7</f>
        <v>Ｊ-ＳＰＯＲ</v>
      </c>
      <c r="AO42" s="306"/>
      <c r="AP42" s="307"/>
    </row>
    <row r="43" spans="1:42" ht="62.1" customHeight="1" x14ac:dyDescent="0.15">
      <c r="A43" s="18">
        <v>5</v>
      </c>
      <c r="B43" s="308">
        <v>0.51388888888888895</v>
      </c>
      <c r="C43" s="309"/>
      <c r="D43" s="76" t="s">
        <v>1</v>
      </c>
      <c r="E43" s="309">
        <v>0.53819444444444497</v>
      </c>
      <c r="F43" s="310"/>
      <c r="G43" s="311" t="str">
        <f>L8</f>
        <v>真岡21</v>
      </c>
      <c r="H43" s="312"/>
      <c r="I43" s="312"/>
      <c r="J43" s="56"/>
      <c r="K43" s="76" t="s">
        <v>5</v>
      </c>
      <c r="L43" s="76"/>
      <c r="M43" s="312" t="str">
        <f>L7</f>
        <v>Ｊ-ＳＰＯＲ</v>
      </c>
      <c r="N43" s="312"/>
      <c r="O43" s="313"/>
      <c r="P43" s="314" t="str">
        <f>X9</f>
        <v>ファイターズ</v>
      </c>
      <c r="Q43" s="315"/>
      <c r="R43" s="315"/>
      <c r="S43" s="315" t="str">
        <f>X8</f>
        <v>真岡西ＳＣ</v>
      </c>
      <c r="T43" s="315"/>
      <c r="U43" s="315"/>
      <c r="V43" s="315" t="str">
        <f>X10</f>
        <v>おおぞらＳＣ</v>
      </c>
      <c r="W43" s="315"/>
      <c r="X43" s="325"/>
      <c r="Y43" s="312" t="str">
        <f>X11</f>
        <v>ＦＣ中村</v>
      </c>
      <c r="Z43" s="312"/>
      <c r="AA43" s="312"/>
      <c r="AB43" s="56"/>
      <c r="AC43" s="76" t="s">
        <v>5</v>
      </c>
      <c r="AD43" s="76"/>
      <c r="AE43" s="312" t="str">
        <f>X7</f>
        <v>祖母井クラブ</v>
      </c>
      <c r="AF43" s="312"/>
      <c r="AG43" s="313"/>
      <c r="AH43" s="326" t="str">
        <f>L10</f>
        <v>益子ＳＣ</v>
      </c>
      <c r="AI43" s="306"/>
      <c r="AJ43" s="306"/>
      <c r="AK43" s="306" t="str">
        <f>L12</f>
        <v>アミスタ Ｂ</v>
      </c>
      <c r="AL43" s="306"/>
      <c r="AM43" s="306"/>
      <c r="AN43" s="306" t="str">
        <f>L6</f>
        <v>アミスタ Ａ</v>
      </c>
      <c r="AO43" s="306"/>
      <c r="AP43" s="307"/>
    </row>
    <row r="44" spans="1:42" ht="62.1" customHeight="1" thickBot="1" x14ac:dyDescent="0.2">
      <c r="A44" s="19">
        <v>6</v>
      </c>
      <c r="B44" s="333">
        <v>0.54166666666666596</v>
      </c>
      <c r="C44" s="334"/>
      <c r="D44" s="73" t="s">
        <v>1</v>
      </c>
      <c r="E44" s="334">
        <v>0.56597222222222199</v>
      </c>
      <c r="F44" s="335"/>
      <c r="G44" s="336" t="str">
        <f>L12</f>
        <v>アミスタ Ｂ</v>
      </c>
      <c r="H44" s="337"/>
      <c r="I44" s="337"/>
      <c r="J44" s="58"/>
      <c r="K44" s="73" t="s">
        <v>5</v>
      </c>
      <c r="L44" s="73"/>
      <c r="M44" s="337" t="str">
        <f>L11</f>
        <v>エスペランサ</v>
      </c>
      <c r="N44" s="337"/>
      <c r="O44" s="338"/>
      <c r="P44" s="339" t="str">
        <f>X7</f>
        <v>祖母井クラブ</v>
      </c>
      <c r="Q44" s="340"/>
      <c r="R44" s="340"/>
      <c r="S44" s="340" t="str">
        <f>X10</f>
        <v>おおぞらＳＣ</v>
      </c>
      <c r="T44" s="340"/>
      <c r="U44" s="340"/>
      <c r="V44" s="340" t="str">
        <f>X11</f>
        <v>ＦＣ中村</v>
      </c>
      <c r="W44" s="340"/>
      <c r="X44" s="341"/>
      <c r="Y44" s="337" t="str">
        <f>X6</f>
        <v>茂木ＦＣ</v>
      </c>
      <c r="Z44" s="337"/>
      <c r="AA44" s="337"/>
      <c r="AB44" s="58"/>
      <c r="AC44" s="73" t="s">
        <v>5</v>
      </c>
      <c r="AD44" s="73"/>
      <c r="AE44" s="337" t="str">
        <f>X9</f>
        <v>ファイターズ</v>
      </c>
      <c r="AF44" s="337"/>
      <c r="AG44" s="338"/>
      <c r="AH44" s="330" t="str">
        <f>L6</f>
        <v>アミスタ Ａ</v>
      </c>
      <c r="AI44" s="331"/>
      <c r="AJ44" s="331"/>
      <c r="AK44" s="331" t="str">
        <f>L8</f>
        <v>真岡21</v>
      </c>
      <c r="AL44" s="331"/>
      <c r="AM44" s="331"/>
      <c r="AN44" s="331" t="str">
        <f>L9</f>
        <v>亀山ＳＣ</v>
      </c>
      <c r="AO44" s="331"/>
      <c r="AP44" s="332"/>
    </row>
    <row r="45" spans="1:42" ht="24" customHeight="1" x14ac:dyDescent="0.15">
      <c r="A45" s="302" t="s">
        <v>89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</row>
    <row r="46" spans="1:42" ht="24" customHeight="1" x14ac:dyDescent="0.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3"/>
      <c r="AB46" s="53"/>
      <c r="AC46" s="53"/>
      <c r="AD46" s="53"/>
      <c r="AE46" s="53"/>
      <c r="AF46" s="48"/>
      <c r="AG46" s="48"/>
      <c r="AH46" s="48"/>
      <c r="AI46" s="48"/>
      <c r="AJ46" s="48"/>
    </row>
    <row r="47" spans="1:42" ht="24" customHeight="1" x14ac:dyDescent="0.15">
      <c r="A47" s="303" t="s">
        <v>66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</row>
    <row r="48" spans="1:42" ht="24" customHeight="1" x14ac:dyDescent="0.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49"/>
      <c r="T48" s="49"/>
      <c r="U48" s="49"/>
      <c r="V48" s="49"/>
      <c r="W48" s="49"/>
      <c r="X48" s="49"/>
      <c r="Y48" s="49"/>
      <c r="Z48" s="52"/>
      <c r="AA48" s="52"/>
      <c r="AB48" s="52"/>
      <c r="AC48" s="52"/>
      <c r="AD48" s="53"/>
      <c r="AE48" s="48"/>
      <c r="AF48" s="48"/>
      <c r="AG48" s="48"/>
      <c r="AH48" s="48"/>
      <c r="AI48" s="48"/>
      <c r="AJ48" s="48"/>
    </row>
    <row r="49" spans="1:42" ht="24" customHeight="1" thickBot="1" x14ac:dyDescent="0.2">
      <c r="A49" s="79"/>
      <c r="B49" s="304" t="s">
        <v>31</v>
      </c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52"/>
      <c r="N49" s="52"/>
      <c r="O49" s="52"/>
      <c r="P49" s="52"/>
      <c r="Q49" s="52"/>
      <c r="R49" s="52"/>
      <c r="S49" s="49"/>
      <c r="T49" s="49"/>
      <c r="U49" s="49"/>
      <c r="V49" s="49"/>
      <c r="W49" s="49"/>
      <c r="X49" s="49"/>
      <c r="Y49" s="49"/>
      <c r="Z49" s="52"/>
      <c r="AA49" s="52"/>
      <c r="AB49" s="52"/>
      <c r="AC49" s="52"/>
      <c r="AD49" s="53"/>
      <c r="AE49" s="48"/>
      <c r="AF49" s="48"/>
      <c r="AG49" s="48"/>
      <c r="AH49" s="48"/>
      <c r="AI49" s="48"/>
      <c r="AJ49" s="54"/>
    </row>
    <row r="50" spans="1:42" ht="62.1" customHeight="1" thickBot="1" x14ac:dyDescent="0.2">
      <c r="A50" s="1"/>
      <c r="B50" s="218" t="s">
        <v>2</v>
      </c>
      <c r="C50" s="301"/>
      <c r="D50" s="301"/>
      <c r="E50" s="301"/>
      <c r="F50" s="219"/>
      <c r="G50" s="218" t="s">
        <v>67</v>
      </c>
      <c r="H50" s="301"/>
      <c r="I50" s="301"/>
      <c r="J50" s="301"/>
      <c r="K50" s="301"/>
      <c r="L50" s="301"/>
      <c r="M50" s="301"/>
      <c r="N50" s="301"/>
      <c r="O50" s="219"/>
      <c r="P50" s="218" t="s">
        <v>3</v>
      </c>
      <c r="Q50" s="301"/>
      <c r="R50" s="301"/>
      <c r="S50" s="305" t="s">
        <v>4</v>
      </c>
      <c r="T50" s="301"/>
      <c r="U50" s="301"/>
      <c r="V50" s="305" t="s">
        <v>4</v>
      </c>
      <c r="W50" s="301"/>
      <c r="X50" s="219"/>
      <c r="Y50" s="218" t="s">
        <v>68</v>
      </c>
      <c r="Z50" s="301"/>
      <c r="AA50" s="301"/>
      <c r="AB50" s="301"/>
      <c r="AC50" s="301"/>
      <c r="AD50" s="301"/>
      <c r="AE50" s="301"/>
      <c r="AF50" s="301"/>
      <c r="AG50" s="301"/>
      <c r="AH50" s="218" t="s">
        <v>3</v>
      </c>
      <c r="AI50" s="301"/>
      <c r="AJ50" s="301"/>
      <c r="AK50" s="305" t="s">
        <v>4</v>
      </c>
      <c r="AL50" s="301"/>
      <c r="AM50" s="301"/>
      <c r="AN50" s="305" t="s">
        <v>4</v>
      </c>
      <c r="AO50" s="301"/>
      <c r="AP50" s="219"/>
    </row>
    <row r="51" spans="1:42" ht="62.1" customHeight="1" x14ac:dyDescent="0.15">
      <c r="A51" s="17">
        <v>1</v>
      </c>
      <c r="B51" s="318">
        <v>0.375</v>
      </c>
      <c r="C51" s="319"/>
      <c r="D51" s="78" t="s">
        <v>1</v>
      </c>
      <c r="E51" s="319">
        <v>0.39930555555555558</v>
      </c>
      <c r="F51" s="320"/>
      <c r="G51" s="311" t="str">
        <f>L9</f>
        <v>亀山ＳＣ</v>
      </c>
      <c r="H51" s="312"/>
      <c r="I51" s="312"/>
      <c r="J51" s="56"/>
      <c r="K51" s="76" t="s">
        <v>5</v>
      </c>
      <c r="L51" s="76"/>
      <c r="M51" s="312" t="str">
        <f>L7</f>
        <v>Ｊ-ＳＰＯＲ</v>
      </c>
      <c r="N51" s="312"/>
      <c r="O51" s="313"/>
      <c r="P51" s="321" t="str">
        <f>X9</f>
        <v>ファイターズ</v>
      </c>
      <c r="Q51" s="322"/>
      <c r="R51" s="322"/>
      <c r="S51" s="322" t="str">
        <f>X7</f>
        <v>祖母井クラブ</v>
      </c>
      <c r="T51" s="322"/>
      <c r="U51" s="322"/>
      <c r="V51" s="322" t="str">
        <f>X10</f>
        <v>おおぞらＳＣ</v>
      </c>
      <c r="W51" s="322"/>
      <c r="X51" s="323"/>
      <c r="Y51" s="311" t="str">
        <f>X8</f>
        <v>真岡西ＳＣ</v>
      </c>
      <c r="Z51" s="312"/>
      <c r="AA51" s="312"/>
      <c r="AB51" s="56"/>
      <c r="AC51" s="76" t="s">
        <v>5</v>
      </c>
      <c r="AD51" s="76"/>
      <c r="AE51" s="312" t="str">
        <f>X6</f>
        <v>茂木ＦＣ</v>
      </c>
      <c r="AF51" s="312"/>
      <c r="AG51" s="313"/>
      <c r="AH51" s="324" t="str">
        <f>L10</f>
        <v>益子ＳＣ</v>
      </c>
      <c r="AI51" s="316"/>
      <c r="AJ51" s="316"/>
      <c r="AK51" s="316" t="str">
        <f>L11</f>
        <v>エスペランサ</v>
      </c>
      <c r="AL51" s="316"/>
      <c r="AM51" s="316"/>
      <c r="AN51" s="316" t="str">
        <f>L8</f>
        <v>真岡21</v>
      </c>
      <c r="AO51" s="316"/>
      <c r="AP51" s="317"/>
    </row>
    <row r="52" spans="1:42" ht="62.1" customHeight="1" x14ac:dyDescent="0.15">
      <c r="A52" s="18">
        <v>2</v>
      </c>
      <c r="B52" s="308">
        <v>0.40277777777777773</v>
      </c>
      <c r="C52" s="309"/>
      <c r="D52" s="76" t="s">
        <v>1</v>
      </c>
      <c r="E52" s="309">
        <v>0.42708333333333331</v>
      </c>
      <c r="F52" s="310"/>
      <c r="G52" s="311" t="str">
        <f>L10</f>
        <v>益子ＳＣ</v>
      </c>
      <c r="H52" s="312"/>
      <c r="I52" s="312"/>
      <c r="J52" s="56"/>
      <c r="K52" s="76" t="s">
        <v>5</v>
      </c>
      <c r="L52" s="76"/>
      <c r="M52" s="312" t="str">
        <f>L11</f>
        <v>エスペランサ</v>
      </c>
      <c r="N52" s="312"/>
      <c r="O52" s="313"/>
      <c r="P52" s="314" t="str">
        <f>X8</f>
        <v>真岡西ＳＣ</v>
      </c>
      <c r="Q52" s="315"/>
      <c r="R52" s="315"/>
      <c r="S52" s="315" t="str">
        <f>X10</f>
        <v>おおぞらＳＣ</v>
      </c>
      <c r="T52" s="315"/>
      <c r="U52" s="315"/>
      <c r="V52" s="315" t="str">
        <f>X6</f>
        <v>茂木ＦＣ</v>
      </c>
      <c r="W52" s="315"/>
      <c r="X52" s="325"/>
      <c r="Y52" s="311" t="str">
        <f>X11</f>
        <v>ＦＣ中村</v>
      </c>
      <c r="Z52" s="312"/>
      <c r="AA52" s="312"/>
      <c r="AB52" s="56"/>
      <c r="AC52" s="76" t="s">
        <v>5</v>
      </c>
      <c r="AD52" s="76"/>
      <c r="AE52" s="312" t="str">
        <f>X9</f>
        <v>ファイターズ</v>
      </c>
      <c r="AF52" s="312"/>
      <c r="AG52" s="313"/>
      <c r="AH52" s="326" t="str">
        <f>L9</f>
        <v>亀山ＳＣ</v>
      </c>
      <c r="AI52" s="306"/>
      <c r="AJ52" s="306"/>
      <c r="AK52" s="306" t="str">
        <f>L7</f>
        <v>Ｊ-ＳＰＯＲ</v>
      </c>
      <c r="AL52" s="306"/>
      <c r="AM52" s="306"/>
      <c r="AN52" s="306" t="str">
        <f>L12</f>
        <v>アミスタ Ｂ</v>
      </c>
      <c r="AO52" s="306"/>
      <c r="AP52" s="307"/>
    </row>
    <row r="53" spans="1:42" ht="62.1" customHeight="1" x14ac:dyDescent="0.15">
      <c r="A53" s="18">
        <v>3</v>
      </c>
      <c r="B53" s="308">
        <v>0.43055555555555503</v>
      </c>
      <c r="C53" s="309"/>
      <c r="D53" s="76" t="s">
        <v>1</v>
      </c>
      <c r="E53" s="309">
        <v>0.45486111111111099</v>
      </c>
      <c r="F53" s="310"/>
      <c r="G53" s="327" t="str">
        <f>L8</f>
        <v>真岡21</v>
      </c>
      <c r="H53" s="328"/>
      <c r="I53" s="328"/>
      <c r="J53" s="57"/>
      <c r="K53" s="80" t="s">
        <v>5</v>
      </c>
      <c r="L53" s="80"/>
      <c r="M53" s="328" t="str">
        <f>L12</f>
        <v>アミスタ Ｂ</v>
      </c>
      <c r="N53" s="328"/>
      <c r="O53" s="329"/>
      <c r="P53" s="314" t="str">
        <f>X6</f>
        <v>茂木ＦＣ</v>
      </c>
      <c r="Q53" s="315"/>
      <c r="R53" s="315"/>
      <c r="S53" s="315" t="str">
        <f>X8</f>
        <v>真岡西ＳＣ</v>
      </c>
      <c r="T53" s="315"/>
      <c r="U53" s="315"/>
      <c r="V53" s="315" t="str">
        <f>X9</f>
        <v>ファイターズ</v>
      </c>
      <c r="W53" s="315"/>
      <c r="X53" s="325"/>
      <c r="Y53" s="327" t="str">
        <f>X10</f>
        <v>おおぞらＳＣ</v>
      </c>
      <c r="Z53" s="328"/>
      <c r="AA53" s="328"/>
      <c r="AB53" s="57"/>
      <c r="AC53" s="80" t="s">
        <v>5</v>
      </c>
      <c r="AD53" s="80"/>
      <c r="AE53" s="328" t="str">
        <f>X7</f>
        <v>祖母井クラブ</v>
      </c>
      <c r="AF53" s="328"/>
      <c r="AG53" s="329"/>
      <c r="AH53" s="326" t="str">
        <f>L6</f>
        <v>アミスタ Ａ</v>
      </c>
      <c r="AI53" s="306"/>
      <c r="AJ53" s="306"/>
      <c r="AK53" s="306" t="str">
        <f>L11</f>
        <v>エスペランサ</v>
      </c>
      <c r="AL53" s="306"/>
      <c r="AM53" s="306"/>
      <c r="AN53" s="306" t="str">
        <f>L10</f>
        <v>益子ＳＣ</v>
      </c>
      <c r="AO53" s="306"/>
      <c r="AP53" s="307"/>
    </row>
    <row r="54" spans="1:42" ht="62.1" customHeight="1" x14ac:dyDescent="0.15">
      <c r="A54" s="47"/>
      <c r="B54" s="308">
        <v>0.45833333333333298</v>
      </c>
      <c r="C54" s="309"/>
      <c r="D54" s="76" t="s">
        <v>1</v>
      </c>
      <c r="E54" s="309">
        <v>0.48263888888888901</v>
      </c>
      <c r="F54" s="310"/>
      <c r="G54" s="327" t="str">
        <f>L7</f>
        <v>Ｊ-ＳＰＯＲ</v>
      </c>
      <c r="H54" s="328"/>
      <c r="I54" s="328"/>
      <c r="J54" s="57"/>
      <c r="K54" s="80" t="s">
        <v>5</v>
      </c>
      <c r="L54" s="80"/>
      <c r="M54" s="328" t="str">
        <f>L6</f>
        <v>アミスタ Ａ</v>
      </c>
      <c r="N54" s="328"/>
      <c r="O54" s="329"/>
      <c r="P54" s="314" t="str">
        <f>X9</f>
        <v>ファイターズ</v>
      </c>
      <c r="Q54" s="315"/>
      <c r="R54" s="315"/>
      <c r="S54" s="315" t="str">
        <f>X11</f>
        <v>ＦＣ中村</v>
      </c>
      <c r="T54" s="315"/>
      <c r="U54" s="315"/>
      <c r="V54" s="315" t="str">
        <f>X8</f>
        <v>真岡西ＳＣ</v>
      </c>
      <c r="W54" s="315"/>
      <c r="X54" s="325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5"/>
    </row>
    <row r="55" spans="1:42" ht="62.1" customHeight="1" x14ac:dyDescent="0.15">
      <c r="A55" s="18">
        <v>4</v>
      </c>
      <c r="B55" s="308">
        <v>0.48611111111111099</v>
      </c>
      <c r="C55" s="309"/>
      <c r="D55" s="76" t="s">
        <v>1</v>
      </c>
      <c r="E55" s="309">
        <v>0.51041666666666696</v>
      </c>
      <c r="F55" s="310"/>
      <c r="G55" s="311" t="str">
        <f>L9</f>
        <v>亀山ＳＣ</v>
      </c>
      <c r="H55" s="312"/>
      <c r="I55" s="312"/>
      <c r="J55" s="56"/>
      <c r="K55" s="76" t="s">
        <v>5</v>
      </c>
      <c r="L55" s="76"/>
      <c r="M55" s="312" t="str">
        <f>L11</f>
        <v>エスペランサ</v>
      </c>
      <c r="N55" s="312"/>
      <c r="O55" s="313"/>
      <c r="P55" s="314" t="str">
        <f>X11</f>
        <v>ＦＣ中村</v>
      </c>
      <c r="Q55" s="315"/>
      <c r="R55" s="315"/>
      <c r="S55" s="315" t="str">
        <f>X10</f>
        <v>おおぞらＳＣ</v>
      </c>
      <c r="T55" s="315"/>
      <c r="U55" s="315"/>
      <c r="V55" s="315" t="str">
        <f>X7</f>
        <v>祖母井クラブ</v>
      </c>
      <c r="W55" s="315"/>
      <c r="X55" s="325"/>
      <c r="Y55" s="311" t="str">
        <f>X8</f>
        <v>真岡西ＳＣ</v>
      </c>
      <c r="Z55" s="312"/>
      <c r="AA55" s="312"/>
      <c r="AB55" s="56"/>
      <c r="AC55" s="76" t="s">
        <v>5</v>
      </c>
      <c r="AD55" s="76"/>
      <c r="AE55" s="312" t="str">
        <f>X9</f>
        <v>ファイターズ</v>
      </c>
      <c r="AF55" s="312"/>
      <c r="AG55" s="313"/>
      <c r="AH55" s="326" t="str">
        <f>L7</f>
        <v>Ｊ-ＳＰＯＲ</v>
      </c>
      <c r="AI55" s="306"/>
      <c r="AJ55" s="306"/>
      <c r="AK55" s="306" t="str">
        <f>L8</f>
        <v>真岡21</v>
      </c>
      <c r="AL55" s="306"/>
      <c r="AM55" s="306"/>
      <c r="AN55" s="306" t="str">
        <f>L6</f>
        <v>アミスタ Ａ</v>
      </c>
      <c r="AO55" s="306"/>
      <c r="AP55" s="307"/>
    </row>
    <row r="56" spans="1:42" ht="62.1" customHeight="1" x14ac:dyDescent="0.15">
      <c r="A56" s="18">
        <v>5</v>
      </c>
      <c r="B56" s="308">
        <v>0.51388888888888895</v>
      </c>
      <c r="C56" s="309"/>
      <c r="D56" s="76" t="s">
        <v>1</v>
      </c>
      <c r="E56" s="309">
        <v>0.53819444444444497</v>
      </c>
      <c r="F56" s="310"/>
      <c r="G56" s="311" t="str">
        <f>L10</f>
        <v>益子ＳＣ</v>
      </c>
      <c r="H56" s="312"/>
      <c r="I56" s="312"/>
      <c r="J56" s="56"/>
      <c r="K56" s="76" t="s">
        <v>5</v>
      </c>
      <c r="L56" s="76"/>
      <c r="M56" s="312" t="str">
        <f>L12</f>
        <v>アミスタ Ｂ</v>
      </c>
      <c r="N56" s="312"/>
      <c r="O56" s="313"/>
      <c r="P56" s="314" t="str">
        <f>X7</f>
        <v>祖母井クラブ</v>
      </c>
      <c r="Q56" s="315"/>
      <c r="R56" s="315"/>
      <c r="S56" s="315" t="str">
        <f>X6</f>
        <v>茂木ＦＣ</v>
      </c>
      <c r="T56" s="315"/>
      <c r="U56" s="315"/>
      <c r="V56" s="315" t="str">
        <f>X8</f>
        <v>真岡西ＳＣ</v>
      </c>
      <c r="W56" s="315"/>
      <c r="X56" s="325"/>
      <c r="Y56" s="311" t="str">
        <f>X11</f>
        <v>ＦＣ中村</v>
      </c>
      <c r="Z56" s="312"/>
      <c r="AA56" s="312"/>
      <c r="AB56" s="56"/>
      <c r="AC56" s="76" t="s">
        <v>5</v>
      </c>
      <c r="AD56" s="76"/>
      <c r="AE56" s="312" t="str">
        <f>X10</f>
        <v>おおぞらＳＣ</v>
      </c>
      <c r="AF56" s="312"/>
      <c r="AG56" s="313"/>
      <c r="AH56" s="326" t="str">
        <f>L11</f>
        <v>エスペランサ</v>
      </c>
      <c r="AI56" s="306"/>
      <c r="AJ56" s="306"/>
      <c r="AK56" s="306" t="str">
        <f>L9</f>
        <v>亀山ＳＣ</v>
      </c>
      <c r="AL56" s="306"/>
      <c r="AM56" s="306"/>
      <c r="AN56" s="306" t="str">
        <f>L7</f>
        <v>Ｊ-ＳＰＯＲ</v>
      </c>
      <c r="AO56" s="306"/>
      <c r="AP56" s="307"/>
    </row>
    <row r="57" spans="1:42" ht="62.1" customHeight="1" thickBot="1" x14ac:dyDescent="0.2">
      <c r="A57" s="19">
        <v>6</v>
      </c>
      <c r="B57" s="333">
        <v>0.54166666666666596</v>
      </c>
      <c r="C57" s="334"/>
      <c r="D57" s="73" t="s">
        <v>1</v>
      </c>
      <c r="E57" s="334">
        <v>0.56597222222222199</v>
      </c>
      <c r="F57" s="335"/>
      <c r="G57" s="336" t="str">
        <f>L8</f>
        <v>真岡21</v>
      </c>
      <c r="H57" s="337"/>
      <c r="I57" s="337"/>
      <c r="J57" s="58"/>
      <c r="K57" s="73" t="s">
        <v>5</v>
      </c>
      <c r="L57" s="73"/>
      <c r="M57" s="337" t="str">
        <f>L6</f>
        <v>アミスタ Ａ</v>
      </c>
      <c r="N57" s="337"/>
      <c r="O57" s="338"/>
      <c r="P57" s="339" t="str">
        <f>X10</f>
        <v>おおぞらＳＣ</v>
      </c>
      <c r="Q57" s="340"/>
      <c r="R57" s="340"/>
      <c r="S57" s="340" t="str">
        <f>X9</f>
        <v>ファイターズ</v>
      </c>
      <c r="T57" s="340"/>
      <c r="U57" s="340"/>
      <c r="V57" s="340" t="str">
        <f>X11</f>
        <v>ＦＣ中村</v>
      </c>
      <c r="W57" s="340"/>
      <c r="X57" s="341"/>
      <c r="Y57" s="336" t="str">
        <f>X6</f>
        <v>茂木ＦＣ</v>
      </c>
      <c r="Z57" s="337"/>
      <c r="AA57" s="337"/>
      <c r="AB57" s="58"/>
      <c r="AC57" s="73" t="s">
        <v>5</v>
      </c>
      <c r="AD57" s="73"/>
      <c r="AE57" s="337" t="str">
        <f>X7</f>
        <v>祖母井クラブ</v>
      </c>
      <c r="AF57" s="337"/>
      <c r="AG57" s="338"/>
      <c r="AH57" s="330" t="str">
        <f>L12</f>
        <v>アミスタ Ｂ</v>
      </c>
      <c r="AI57" s="331"/>
      <c r="AJ57" s="331"/>
      <c r="AK57" s="331" t="str">
        <f>L10</f>
        <v>益子ＳＣ</v>
      </c>
      <c r="AL57" s="331"/>
      <c r="AM57" s="331"/>
      <c r="AN57" s="331" t="str">
        <f>L6</f>
        <v>アミスタ Ａ</v>
      </c>
      <c r="AO57" s="331"/>
      <c r="AP57" s="332"/>
    </row>
    <row r="58" spans="1:42" ht="24" customHeight="1" x14ac:dyDescent="0.15">
      <c r="A58" s="302" t="s">
        <v>90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</row>
    <row r="59" spans="1:42" ht="24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13"/>
      <c r="AB59" s="13"/>
      <c r="AC59" s="13"/>
      <c r="AD59" s="13"/>
      <c r="AE59" s="13"/>
      <c r="AK59" s="28"/>
      <c r="AL59" s="28"/>
      <c r="AM59" s="28"/>
      <c r="AN59" s="28"/>
      <c r="AO59" s="28"/>
      <c r="AP59" s="28"/>
    </row>
    <row r="60" spans="1:42" ht="24" customHeight="1" x14ac:dyDescent="0.15">
      <c r="A60" s="303" t="s">
        <v>69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</row>
    <row r="61" spans="1:42" ht="24" customHeight="1" x14ac:dyDescent="0.1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</row>
    <row r="62" spans="1:42" ht="24" customHeight="1" thickBot="1" x14ac:dyDescent="0.2">
      <c r="A62" s="79"/>
      <c r="B62" s="304" t="s">
        <v>31</v>
      </c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52"/>
      <c r="N62" s="52"/>
      <c r="O62" s="52"/>
      <c r="P62" s="52"/>
      <c r="Q62" s="52"/>
      <c r="R62" s="52"/>
      <c r="S62" s="49"/>
      <c r="T62" s="49"/>
      <c r="U62" s="49"/>
      <c r="V62" s="49"/>
      <c r="W62" s="49"/>
      <c r="X62" s="49"/>
      <c r="Y62" s="49"/>
      <c r="Z62" s="52"/>
      <c r="AA62" s="52"/>
      <c r="AB62" s="52"/>
      <c r="AC62" s="52"/>
      <c r="AD62" s="53"/>
      <c r="AE62" s="48"/>
      <c r="AF62" s="48"/>
      <c r="AG62" s="48"/>
      <c r="AH62" s="48"/>
      <c r="AI62" s="48"/>
      <c r="AJ62" s="54"/>
    </row>
    <row r="63" spans="1:42" ht="62.1" customHeight="1" thickBot="1" x14ac:dyDescent="0.2">
      <c r="A63" s="1"/>
      <c r="B63" s="218" t="s">
        <v>2</v>
      </c>
      <c r="C63" s="301"/>
      <c r="D63" s="301"/>
      <c r="E63" s="301"/>
      <c r="F63" s="219"/>
      <c r="G63" s="218" t="s">
        <v>67</v>
      </c>
      <c r="H63" s="301"/>
      <c r="I63" s="301"/>
      <c r="J63" s="301"/>
      <c r="K63" s="301"/>
      <c r="L63" s="301"/>
      <c r="M63" s="301"/>
      <c r="N63" s="301"/>
      <c r="O63" s="219"/>
      <c r="P63" s="218" t="s">
        <v>3</v>
      </c>
      <c r="Q63" s="301"/>
      <c r="R63" s="301"/>
      <c r="S63" s="305" t="s">
        <v>4</v>
      </c>
      <c r="T63" s="301"/>
      <c r="U63" s="301"/>
      <c r="V63" s="305" t="s">
        <v>4</v>
      </c>
      <c r="W63" s="301"/>
      <c r="X63" s="219"/>
      <c r="Y63" s="218" t="s">
        <v>68</v>
      </c>
      <c r="Z63" s="301"/>
      <c r="AA63" s="301"/>
      <c r="AB63" s="301"/>
      <c r="AC63" s="301"/>
      <c r="AD63" s="301"/>
      <c r="AE63" s="301"/>
      <c r="AF63" s="301"/>
      <c r="AG63" s="301"/>
      <c r="AH63" s="218" t="s">
        <v>3</v>
      </c>
      <c r="AI63" s="301"/>
      <c r="AJ63" s="301"/>
      <c r="AK63" s="305" t="s">
        <v>4</v>
      </c>
      <c r="AL63" s="301"/>
      <c r="AM63" s="301"/>
      <c r="AN63" s="305" t="s">
        <v>4</v>
      </c>
      <c r="AO63" s="301"/>
      <c r="AP63" s="219"/>
    </row>
    <row r="64" spans="1:42" ht="62.1" customHeight="1" x14ac:dyDescent="0.15">
      <c r="A64" s="17">
        <v>1</v>
      </c>
      <c r="B64" s="318">
        <v>0.375</v>
      </c>
      <c r="C64" s="319"/>
      <c r="D64" s="78" t="s">
        <v>1</v>
      </c>
      <c r="E64" s="319">
        <v>0.39930555555555558</v>
      </c>
      <c r="F64" s="320"/>
      <c r="G64" s="311" t="str">
        <f>L9</f>
        <v>亀山ＳＣ</v>
      </c>
      <c r="H64" s="312"/>
      <c r="I64" s="312"/>
      <c r="J64" s="56"/>
      <c r="K64" s="76" t="s">
        <v>5</v>
      </c>
      <c r="L64" s="76"/>
      <c r="M64" s="312" t="str">
        <f>L10</f>
        <v>益子ＳＣ</v>
      </c>
      <c r="N64" s="312"/>
      <c r="O64" s="313"/>
      <c r="P64" s="321" t="str">
        <f>X11</f>
        <v>ＦＣ中村</v>
      </c>
      <c r="Q64" s="322"/>
      <c r="R64" s="322"/>
      <c r="S64" s="322" t="str">
        <f>X9</f>
        <v>ファイターズ</v>
      </c>
      <c r="T64" s="322"/>
      <c r="U64" s="322"/>
      <c r="V64" s="322" t="str">
        <f>X6</f>
        <v>茂木ＦＣ</v>
      </c>
      <c r="W64" s="322"/>
      <c r="X64" s="323"/>
      <c r="Y64" s="311" t="str">
        <f>X8</f>
        <v>真岡西ＳＣ</v>
      </c>
      <c r="Z64" s="312"/>
      <c r="AA64" s="312"/>
      <c r="AB64" s="56"/>
      <c r="AC64" s="76" t="s">
        <v>5</v>
      </c>
      <c r="AD64" s="76"/>
      <c r="AE64" s="312" t="str">
        <f>X7</f>
        <v>祖母井クラブ</v>
      </c>
      <c r="AF64" s="312"/>
      <c r="AG64" s="313"/>
      <c r="AH64" s="324" t="str">
        <f>L8</f>
        <v>真岡21</v>
      </c>
      <c r="AI64" s="316"/>
      <c r="AJ64" s="316"/>
      <c r="AK64" s="316" t="str">
        <f>L7</f>
        <v>Ｊ-ＳＰＯＲ</v>
      </c>
      <c r="AL64" s="316"/>
      <c r="AM64" s="316"/>
      <c r="AN64" s="316" t="str">
        <f>L12</f>
        <v>アミスタ Ｂ</v>
      </c>
      <c r="AO64" s="316"/>
      <c r="AP64" s="317"/>
    </row>
    <row r="65" spans="1:42" ht="62.1" customHeight="1" x14ac:dyDescent="0.15">
      <c r="A65" s="18">
        <v>2</v>
      </c>
      <c r="B65" s="308">
        <v>0.40277777777777773</v>
      </c>
      <c r="C65" s="309"/>
      <c r="D65" s="76" t="s">
        <v>1</v>
      </c>
      <c r="E65" s="309">
        <v>0.42708333333333331</v>
      </c>
      <c r="F65" s="310"/>
      <c r="G65" s="311" t="str">
        <f>L12</f>
        <v>アミスタ Ｂ</v>
      </c>
      <c r="H65" s="312"/>
      <c r="I65" s="312"/>
      <c r="J65" s="56"/>
      <c r="K65" s="76" t="s">
        <v>5</v>
      </c>
      <c r="L65" s="76"/>
      <c r="M65" s="312" t="str">
        <f>L7</f>
        <v>Ｊ-ＳＰＯＲ</v>
      </c>
      <c r="N65" s="312"/>
      <c r="O65" s="313"/>
      <c r="P65" s="314" t="str">
        <f>X9</f>
        <v>ファイターズ</v>
      </c>
      <c r="Q65" s="315"/>
      <c r="R65" s="315"/>
      <c r="S65" s="315" t="str">
        <f>X7</f>
        <v>祖母井クラブ</v>
      </c>
      <c r="T65" s="315"/>
      <c r="U65" s="315"/>
      <c r="V65" s="315" t="str">
        <f>X8</f>
        <v>真岡西ＳＣ</v>
      </c>
      <c r="W65" s="315"/>
      <c r="X65" s="325"/>
      <c r="Y65" s="311" t="str">
        <f>X11</f>
        <v>ＦＣ中村</v>
      </c>
      <c r="Z65" s="312"/>
      <c r="AA65" s="312"/>
      <c r="AB65" s="56"/>
      <c r="AC65" s="76" t="s">
        <v>5</v>
      </c>
      <c r="AD65" s="56"/>
      <c r="AE65" s="312" t="str">
        <f>X6</f>
        <v>茂木ＦＣ</v>
      </c>
      <c r="AF65" s="312"/>
      <c r="AG65" s="313"/>
      <c r="AH65" s="326" t="str">
        <f>L10</f>
        <v>益子ＳＣ</v>
      </c>
      <c r="AI65" s="306"/>
      <c r="AJ65" s="306"/>
      <c r="AK65" s="306" t="str">
        <f>L11</f>
        <v>エスペランサ</v>
      </c>
      <c r="AL65" s="306"/>
      <c r="AM65" s="306"/>
      <c r="AN65" s="306" t="str">
        <f>L9</f>
        <v>亀山ＳＣ</v>
      </c>
      <c r="AO65" s="306"/>
      <c r="AP65" s="307"/>
    </row>
    <row r="66" spans="1:42" ht="62.1" customHeight="1" x14ac:dyDescent="0.15">
      <c r="A66" s="18">
        <v>3</v>
      </c>
      <c r="B66" s="308">
        <v>0.43055555555555503</v>
      </c>
      <c r="C66" s="309"/>
      <c r="D66" s="76" t="s">
        <v>1</v>
      </c>
      <c r="E66" s="309">
        <v>0.45486111111111099</v>
      </c>
      <c r="F66" s="310"/>
      <c r="G66" s="327" t="str">
        <f>L11</f>
        <v>エスペランサ</v>
      </c>
      <c r="H66" s="328"/>
      <c r="I66" s="328"/>
      <c r="J66" s="57"/>
      <c r="K66" s="80" t="s">
        <v>5</v>
      </c>
      <c r="L66" s="80"/>
      <c r="M66" s="328" t="str">
        <f>L6</f>
        <v>アミスタ Ａ</v>
      </c>
      <c r="N66" s="328"/>
      <c r="O66" s="329"/>
      <c r="P66" s="314" t="str">
        <f>X8</f>
        <v>真岡西ＳＣ</v>
      </c>
      <c r="Q66" s="315"/>
      <c r="R66" s="315"/>
      <c r="S66" s="315" t="str">
        <f>X6</f>
        <v>茂木ＦＣ</v>
      </c>
      <c r="T66" s="315"/>
      <c r="U66" s="315"/>
      <c r="V66" s="315" t="str">
        <f>X11</f>
        <v>ＦＣ中村</v>
      </c>
      <c r="W66" s="315"/>
      <c r="X66" s="325"/>
      <c r="Y66" s="311" t="str">
        <f>X10</f>
        <v>おおぞらＳＣ</v>
      </c>
      <c r="Z66" s="312"/>
      <c r="AA66" s="312"/>
      <c r="AB66" s="56"/>
      <c r="AC66" s="76" t="s">
        <v>5</v>
      </c>
      <c r="AD66" s="56"/>
      <c r="AE66" s="312" t="str">
        <f>X9</f>
        <v>ファイターズ</v>
      </c>
      <c r="AF66" s="312"/>
      <c r="AG66" s="313"/>
      <c r="AH66" s="326" t="str">
        <f>L9</f>
        <v>亀山ＳＣ</v>
      </c>
      <c r="AI66" s="306"/>
      <c r="AJ66" s="306"/>
      <c r="AK66" s="306" t="str">
        <f>L12</f>
        <v>アミスタ Ｂ</v>
      </c>
      <c r="AL66" s="306"/>
      <c r="AM66" s="306"/>
      <c r="AN66" s="306" t="str">
        <f>L7</f>
        <v>Ｊ-ＳＰＯＲ</v>
      </c>
      <c r="AO66" s="306"/>
      <c r="AP66" s="307"/>
    </row>
    <row r="67" spans="1:42" ht="62.1" customHeight="1" x14ac:dyDescent="0.15">
      <c r="A67" s="18"/>
      <c r="B67" s="308">
        <v>0.45833333333333298</v>
      </c>
      <c r="C67" s="309"/>
      <c r="D67" s="76" t="s">
        <v>1</v>
      </c>
      <c r="E67" s="309">
        <v>0.48263888888888901</v>
      </c>
      <c r="F67" s="310"/>
      <c r="G67" s="327" t="str">
        <f>L9</f>
        <v>亀山ＳＣ</v>
      </c>
      <c r="H67" s="328"/>
      <c r="I67" s="328"/>
      <c r="J67" s="57"/>
      <c r="K67" s="80" t="s">
        <v>5</v>
      </c>
      <c r="L67" s="80"/>
      <c r="M67" s="328" t="str">
        <f>L8</f>
        <v>真岡21</v>
      </c>
      <c r="N67" s="328"/>
      <c r="O67" s="329"/>
      <c r="P67" s="314" t="str">
        <f>X10</f>
        <v>おおぞらＳＣ</v>
      </c>
      <c r="Q67" s="315"/>
      <c r="R67" s="315"/>
      <c r="S67" s="315" t="str">
        <f>X11</f>
        <v>ＦＣ中村</v>
      </c>
      <c r="T67" s="315"/>
      <c r="U67" s="315"/>
      <c r="V67" s="315" t="str">
        <f>X7</f>
        <v>祖母井クラブ</v>
      </c>
      <c r="W67" s="315"/>
      <c r="X67" s="325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5"/>
    </row>
    <row r="68" spans="1:42" ht="62.1" customHeight="1" x14ac:dyDescent="0.15">
      <c r="A68" s="18">
        <v>4</v>
      </c>
      <c r="B68" s="308">
        <v>0.48611111111111099</v>
      </c>
      <c r="C68" s="309"/>
      <c r="D68" s="76" t="s">
        <v>1</v>
      </c>
      <c r="E68" s="309">
        <v>0.51041666666666696</v>
      </c>
      <c r="F68" s="310"/>
      <c r="G68" s="311" t="str">
        <f>L12</f>
        <v>アミスタ Ｂ</v>
      </c>
      <c r="H68" s="312"/>
      <c r="I68" s="312"/>
      <c r="J68" s="56"/>
      <c r="K68" s="76" t="s">
        <v>5</v>
      </c>
      <c r="L68" s="76"/>
      <c r="M68" s="312" t="str">
        <f>L6</f>
        <v>アミスタ Ａ</v>
      </c>
      <c r="N68" s="312"/>
      <c r="O68" s="313"/>
      <c r="P68" s="314" t="str">
        <f>X6</f>
        <v>茂木ＦＣ</v>
      </c>
      <c r="Q68" s="315"/>
      <c r="R68" s="315"/>
      <c r="S68" s="315" t="str">
        <f>X8</f>
        <v>真岡西ＳＣ</v>
      </c>
      <c r="T68" s="315"/>
      <c r="U68" s="315"/>
      <c r="V68" s="315" t="str">
        <f>X9</f>
        <v>ファイターズ</v>
      </c>
      <c r="W68" s="315"/>
      <c r="X68" s="325"/>
      <c r="Y68" s="348" t="str">
        <f>X8</f>
        <v>真岡西ＳＣ</v>
      </c>
      <c r="Z68" s="349"/>
      <c r="AA68" s="349"/>
      <c r="AB68" s="82"/>
      <c r="AC68" s="83" t="s">
        <v>5</v>
      </c>
      <c r="AD68" s="83"/>
      <c r="AE68" s="349" t="str">
        <f>X11</f>
        <v>ＦＣ中村</v>
      </c>
      <c r="AF68" s="349"/>
      <c r="AG68" s="350"/>
      <c r="AH68" s="351" t="s">
        <v>70</v>
      </c>
      <c r="AI68" s="352"/>
      <c r="AJ68" s="352"/>
      <c r="AK68" s="352"/>
      <c r="AL68" s="352"/>
      <c r="AM68" s="352"/>
      <c r="AN68" s="352"/>
      <c r="AO68" s="352"/>
      <c r="AP68" s="353"/>
    </row>
    <row r="69" spans="1:42" ht="62.1" customHeight="1" x14ac:dyDescent="0.15">
      <c r="A69" s="18">
        <v>5</v>
      </c>
      <c r="B69" s="308">
        <v>0.51388888888888895</v>
      </c>
      <c r="C69" s="309"/>
      <c r="D69" s="76" t="s">
        <v>1</v>
      </c>
      <c r="E69" s="309">
        <v>0.53819444444444497</v>
      </c>
      <c r="F69" s="310"/>
      <c r="G69" s="311" t="str">
        <f>L11</f>
        <v>エスペランサ</v>
      </c>
      <c r="H69" s="312"/>
      <c r="I69" s="312"/>
      <c r="J69" s="56"/>
      <c r="K69" s="76" t="s">
        <v>5</v>
      </c>
      <c r="L69" s="76"/>
      <c r="M69" s="312" t="str">
        <f>L7</f>
        <v>Ｊ-ＳＰＯＲ</v>
      </c>
      <c r="N69" s="312"/>
      <c r="O69" s="313"/>
      <c r="P69" s="314" t="str">
        <f>X7</f>
        <v>祖母井クラブ</v>
      </c>
      <c r="Q69" s="315"/>
      <c r="R69" s="315"/>
      <c r="S69" s="315" t="str">
        <f>X10</f>
        <v>おおぞらＳＣ</v>
      </c>
      <c r="T69" s="315"/>
      <c r="U69" s="315"/>
      <c r="V69" s="315" t="str">
        <f>X11</f>
        <v>ＦＣ中村</v>
      </c>
      <c r="W69" s="315"/>
      <c r="X69" s="325"/>
      <c r="Y69" s="348" t="str">
        <f>X10</f>
        <v>おおぞらＳＣ</v>
      </c>
      <c r="Z69" s="349"/>
      <c r="AA69" s="349"/>
      <c r="AB69" s="82"/>
      <c r="AC69" s="83" t="s">
        <v>5</v>
      </c>
      <c r="AD69" s="83"/>
      <c r="AE69" s="349" t="str">
        <f>X6</f>
        <v>茂木ＦＣ</v>
      </c>
      <c r="AF69" s="349"/>
      <c r="AG69" s="350"/>
      <c r="AH69" s="351" t="s">
        <v>70</v>
      </c>
      <c r="AI69" s="352"/>
      <c r="AJ69" s="352"/>
      <c r="AK69" s="352"/>
      <c r="AL69" s="352"/>
      <c r="AM69" s="352"/>
      <c r="AN69" s="352"/>
      <c r="AO69" s="352"/>
      <c r="AP69" s="353"/>
    </row>
    <row r="70" spans="1:42" ht="62.1" customHeight="1" thickBot="1" x14ac:dyDescent="0.2">
      <c r="A70" s="19">
        <v>6</v>
      </c>
      <c r="B70" s="333">
        <v>0.54166666666666596</v>
      </c>
      <c r="C70" s="334"/>
      <c r="D70" s="73" t="s">
        <v>1</v>
      </c>
      <c r="E70" s="334">
        <v>0.56597222222222199</v>
      </c>
      <c r="F70" s="335"/>
      <c r="G70" s="336" t="str">
        <f>L10</f>
        <v>益子ＳＣ</v>
      </c>
      <c r="H70" s="337"/>
      <c r="I70" s="337"/>
      <c r="J70" s="58"/>
      <c r="K70" s="73" t="s">
        <v>5</v>
      </c>
      <c r="L70" s="73"/>
      <c r="M70" s="337" t="str">
        <f>L8</f>
        <v>真岡21</v>
      </c>
      <c r="N70" s="337"/>
      <c r="O70" s="338"/>
      <c r="P70" s="339" t="str">
        <f>X8</f>
        <v>真岡西ＳＣ</v>
      </c>
      <c r="Q70" s="340"/>
      <c r="R70" s="340"/>
      <c r="S70" s="340" t="str">
        <f>X6</f>
        <v>茂木ＦＣ</v>
      </c>
      <c r="T70" s="340"/>
      <c r="U70" s="340"/>
      <c r="V70" s="340" t="str">
        <f>X9</f>
        <v>ファイターズ</v>
      </c>
      <c r="W70" s="340"/>
      <c r="X70" s="341"/>
      <c r="Y70" s="342" t="str">
        <f>X9</f>
        <v>ファイターズ</v>
      </c>
      <c r="Z70" s="343"/>
      <c r="AA70" s="343"/>
      <c r="AB70" s="84"/>
      <c r="AC70" s="85" t="s">
        <v>5</v>
      </c>
      <c r="AD70" s="85"/>
      <c r="AE70" s="343" t="str">
        <f>X7</f>
        <v>祖母井クラブ</v>
      </c>
      <c r="AF70" s="343"/>
      <c r="AG70" s="344"/>
      <c r="AH70" s="345" t="s">
        <v>70</v>
      </c>
      <c r="AI70" s="346"/>
      <c r="AJ70" s="346"/>
      <c r="AK70" s="346"/>
      <c r="AL70" s="346"/>
      <c r="AM70" s="346"/>
      <c r="AN70" s="346"/>
      <c r="AO70" s="346"/>
      <c r="AP70" s="347"/>
    </row>
  </sheetData>
  <mergeCells count="426">
    <mergeCell ref="Y68:AA68"/>
    <mergeCell ref="AE68:AG68"/>
    <mergeCell ref="AH68:AP68"/>
    <mergeCell ref="B69:C69"/>
    <mergeCell ref="E69:F69"/>
    <mergeCell ref="G69:I69"/>
    <mergeCell ref="M69:O69"/>
    <mergeCell ref="P69:R69"/>
    <mergeCell ref="S69:U69"/>
    <mergeCell ref="Y70:AA70"/>
    <mergeCell ref="AE70:AG70"/>
    <mergeCell ref="AH70:AP70"/>
    <mergeCell ref="Y69:AA69"/>
    <mergeCell ref="AE69:AG69"/>
    <mergeCell ref="AH69:AP69"/>
    <mergeCell ref="B70:C70"/>
    <mergeCell ref="E70:F70"/>
    <mergeCell ref="G70:I70"/>
    <mergeCell ref="M70:O70"/>
    <mergeCell ref="P70:R70"/>
    <mergeCell ref="S70:U70"/>
    <mergeCell ref="V70:X70"/>
    <mergeCell ref="V69:X69"/>
    <mergeCell ref="V67:X67"/>
    <mergeCell ref="B68:C68"/>
    <mergeCell ref="E68:F68"/>
    <mergeCell ref="G68:I68"/>
    <mergeCell ref="M68:O68"/>
    <mergeCell ref="P68:R68"/>
    <mergeCell ref="S68:U68"/>
    <mergeCell ref="V68:X68"/>
    <mergeCell ref="B67:C67"/>
    <mergeCell ref="E67:F67"/>
    <mergeCell ref="G67:I67"/>
    <mergeCell ref="M67:O67"/>
    <mergeCell ref="P67:R67"/>
    <mergeCell ref="S67:U67"/>
    <mergeCell ref="AK64:AM64"/>
    <mergeCell ref="AN64:AP64"/>
    <mergeCell ref="V66:X66"/>
    <mergeCell ref="Y66:AA66"/>
    <mergeCell ref="AE66:AG66"/>
    <mergeCell ref="AH66:AJ66"/>
    <mergeCell ref="AK66:AM66"/>
    <mergeCell ref="AN66:AP66"/>
    <mergeCell ref="B66:C66"/>
    <mergeCell ref="E66:F66"/>
    <mergeCell ref="G66:I66"/>
    <mergeCell ref="M66:O66"/>
    <mergeCell ref="P66:R66"/>
    <mergeCell ref="S66:U66"/>
    <mergeCell ref="B65:C65"/>
    <mergeCell ref="E65:F65"/>
    <mergeCell ref="G65:I65"/>
    <mergeCell ref="M65:O65"/>
    <mergeCell ref="P65:R65"/>
    <mergeCell ref="S65:U65"/>
    <mergeCell ref="V65:X65"/>
    <mergeCell ref="Y65:AA65"/>
    <mergeCell ref="AE65:AG65"/>
    <mergeCell ref="AH65:AJ65"/>
    <mergeCell ref="AK65:AM65"/>
    <mergeCell ref="AN65:AP65"/>
    <mergeCell ref="AE64:AG64"/>
    <mergeCell ref="AH64:AJ64"/>
    <mergeCell ref="A58:AP58"/>
    <mergeCell ref="A60:AP60"/>
    <mergeCell ref="B62:L62"/>
    <mergeCell ref="B63:F63"/>
    <mergeCell ref="G63:O63"/>
    <mergeCell ref="P63:R63"/>
    <mergeCell ref="S63:U63"/>
    <mergeCell ref="V63:X63"/>
    <mergeCell ref="Y63:AG63"/>
    <mergeCell ref="AH63:AJ63"/>
    <mergeCell ref="AK63:AM63"/>
    <mergeCell ref="AN63:AP63"/>
    <mergeCell ref="B64:C64"/>
    <mergeCell ref="E64:F64"/>
    <mergeCell ref="G64:I64"/>
    <mergeCell ref="M64:O64"/>
    <mergeCell ref="P64:R64"/>
    <mergeCell ref="S64:U64"/>
    <mergeCell ref="V64:X64"/>
    <mergeCell ref="Y64:AA64"/>
    <mergeCell ref="V57:X57"/>
    <mergeCell ref="Y57:AA57"/>
    <mergeCell ref="AE57:AG57"/>
    <mergeCell ref="AH57:AJ57"/>
    <mergeCell ref="AK57:AM57"/>
    <mergeCell ref="AN57:AP57"/>
    <mergeCell ref="B57:C57"/>
    <mergeCell ref="E57:F57"/>
    <mergeCell ref="G57:I57"/>
    <mergeCell ref="M57:O57"/>
    <mergeCell ref="P57:R57"/>
    <mergeCell ref="S57:U57"/>
    <mergeCell ref="V56:X56"/>
    <mergeCell ref="Y56:AA56"/>
    <mergeCell ref="AE56:AG56"/>
    <mergeCell ref="AH56:AJ56"/>
    <mergeCell ref="AK56:AM56"/>
    <mergeCell ref="AN56:AP56"/>
    <mergeCell ref="B56:C56"/>
    <mergeCell ref="E56:F56"/>
    <mergeCell ref="G56:I56"/>
    <mergeCell ref="M56:O56"/>
    <mergeCell ref="P56:R56"/>
    <mergeCell ref="S56:U56"/>
    <mergeCell ref="AE55:AG55"/>
    <mergeCell ref="AH55:AJ55"/>
    <mergeCell ref="AK55:AM55"/>
    <mergeCell ref="AN55:AP55"/>
    <mergeCell ref="B55:C55"/>
    <mergeCell ref="E55:F55"/>
    <mergeCell ref="G55:I55"/>
    <mergeCell ref="M55:O55"/>
    <mergeCell ref="P55:R55"/>
    <mergeCell ref="S55:U55"/>
    <mergeCell ref="B54:C54"/>
    <mergeCell ref="E54:F54"/>
    <mergeCell ref="G54:I54"/>
    <mergeCell ref="M54:O54"/>
    <mergeCell ref="P54:R54"/>
    <mergeCell ref="S54:U54"/>
    <mergeCell ref="V54:X54"/>
    <mergeCell ref="V55:X55"/>
    <mergeCell ref="Y55:AA55"/>
    <mergeCell ref="B52:C52"/>
    <mergeCell ref="E52:F52"/>
    <mergeCell ref="G52:I52"/>
    <mergeCell ref="M52:O52"/>
    <mergeCell ref="P52:R52"/>
    <mergeCell ref="AN52:AP52"/>
    <mergeCell ref="B53:C53"/>
    <mergeCell ref="E53:F53"/>
    <mergeCell ref="G53:I53"/>
    <mergeCell ref="M53:O53"/>
    <mergeCell ref="P53:R53"/>
    <mergeCell ref="S53:U53"/>
    <mergeCell ref="V53:X53"/>
    <mergeCell ref="Y53:AA53"/>
    <mergeCell ref="AE53:AG53"/>
    <mergeCell ref="S52:U52"/>
    <mergeCell ref="V52:X52"/>
    <mergeCell ref="Y52:AA52"/>
    <mergeCell ref="AE52:AG52"/>
    <mergeCell ref="AH52:AJ52"/>
    <mergeCell ref="AK52:AM52"/>
    <mergeCell ref="AH53:AJ53"/>
    <mergeCell ref="AK53:AM53"/>
    <mergeCell ref="AN53:AP53"/>
    <mergeCell ref="AH50:AJ50"/>
    <mergeCell ref="AK50:AM50"/>
    <mergeCell ref="AN50:AP50"/>
    <mergeCell ref="B51:C51"/>
    <mergeCell ref="E51:F51"/>
    <mergeCell ref="G51:I51"/>
    <mergeCell ref="M51:O51"/>
    <mergeCell ref="P51:R51"/>
    <mergeCell ref="S51:U51"/>
    <mergeCell ref="V51:X51"/>
    <mergeCell ref="B50:F50"/>
    <mergeCell ref="G50:O50"/>
    <mergeCell ref="P50:R50"/>
    <mergeCell ref="S50:U50"/>
    <mergeCell ref="V50:X50"/>
    <mergeCell ref="Y50:AG50"/>
    <mergeCell ref="Y51:AA51"/>
    <mergeCell ref="AE51:AG51"/>
    <mergeCell ref="AH51:AJ51"/>
    <mergeCell ref="AK51:AM51"/>
    <mergeCell ref="AN51:AP51"/>
    <mergeCell ref="AH44:AJ44"/>
    <mergeCell ref="AK44:AM44"/>
    <mergeCell ref="AN44:AP44"/>
    <mergeCell ref="A45:AP45"/>
    <mergeCell ref="A47:AP47"/>
    <mergeCell ref="B49:L49"/>
    <mergeCell ref="AN43:AP43"/>
    <mergeCell ref="B44:C44"/>
    <mergeCell ref="E44:F44"/>
    <mergeCell ref="G44:I44"/>
    <mergeCell ref="M44:O44"/>
    <mergeCell ref="P44:R44"/>
    <mergeCell ref="S44:U44"/>
    <mergeCell ref="V44:X44"/>
    <mergeCell ref="Y44:AA44"/>
    <mergeCell ref="AE44:AG44"/>
    <mergeCell ref="S43:U43"/>
    <mergeCell ref="V43:X43"/>
    <mergeCell ref="Y43:AA43"/>
    <mergeCell ref="AE43:AG43"/>
    <mergeCell ref="AH43:AJ43"/>
    <mergeCell ref="AK43:AM43"/>
    <mergeCell ref="Y42:AA42"/>
    <mergeCell ref="AE42:AG42"/>
    <mergeCell ref="AH42:AJ42"/>
    <mergeCell ref="AK42:AM42"/>
    <mergeCell ref="AN42:AP42"/>
    <mergeCell ref="B43:C43"/>
    <mergeCell ref="E43:F43"/>
    <mergeCell ref="G43:I43"/>
    <mergeCell ref="M43:O43"/>
    <mergeCell ref="P43:R43"/>
    <mergeCell ref="B42:C42"/>
    <mergeCell ref="E42:F42"/>
    <mergeCell ref="G42:I42"/>
    <mergeCell ref="M42:O42"/>
    <mergeCell ref="P42:R42"/>
    <mergeCell ref="S42:U42"/>
    <mergeCell ref="V42:X42"/>
    <mergeCell ref="B41:C41"/>
    <mergeCell ref="E41:F41"/>
    <mergeCell ref="G41:I41"/>
    <mergeCell ref="M41:O41"/>
    <mergeCell ref="P41:R41"/>
    <mergeCell ref="S41:U41"/>
    <mergeCell ref="AK40:AM40"/>
    <mergeCell ref="AN40:AP40"/>
    <mergeCell ref="B40:C40"/>
    <mergeCell ref="E40:F40"/>
    <mergeCell ref="G40:I40"/>
    <mergeCell ref="M40:O40"/>
    <mergeCell ref="P40:R40"/>
    <mergeCell ref="S40:U40"/>
    <mergeCell ref="V41:X41"/>
    <mergeCell ref="V40:X40"/>
    <mergeCell ref="Y40:AA40"/>
    <mergeCell ref="AE40:AG40"/>
    <mergeCell ref="AH40:AJ40"/>
    <mergeCell ref="AK39:AM39"/>
    <mergeCell ref="AN39:AP39"/>
    <mergeCell ref="B39:C39"/>
    <mergeCell ref="E39:F39"/>
    <mergeCell ref="G39:I39"/>
    <mergeCell ref="M39:O39"/>
    <mergeCell ref="P39:R39"/>
    <mergeCell ref="S39:U39"/>
    <mergeCell ref="AK38:AM38"/>
    <mergeCell ref="AN38:AP38"/>
    <mergeCell ref="B38:C38"/>
    <mergeCell ref="E38:F38"/>
    <mergeCell ref="G38:I38"/>
    <mergeCell ref="M38:O38"/>
    <mergeCell ref="P38:R38"/>
    <mergeCell ref="S38:U38"/>
    <mergeCell ref="V38:X38"/>
    <mergeCell ref="Y38:AA38"/>
    <mergeCell ref="AE38:AG38"/>
    <mergeCell ref="AH38:AJ38"/>
    <mergeCell ref="V39:X39"/>
    <mergeCell ref="Y39:AA39"/>
    <mergeCell ref="AE39:AG39"/>
    <mergeCell ref="AH39:AJ39"/>
    <mergeCell ref="Y37:AG37"/>
    <mergeCell ref="AH37:AJ37"/>
    <mergeCell ref="I26:K26"/>
    <mergeCell ref="AH26:AI26"/>
    <mergeCell ref="I27:K27"/>
    <mergeCell ref="AH27:AI27"/>
    <mergeCell ref="I28:K28"/>
    <mergeCell ref="AH28:AI28"/>
    <mergeCell ref="I29:K29"/>
    <mergeCell ref="AH29:AI29"/>
    <mergeCell ref="A32:AP32"/>
    <mergeCell ref="A34:AP34"/>
    <mergeCell ref="B36:L36"/>
    <mergeCell ref="B37:F37"/>
    <mergeCell ref="G37:O37"/>
    <mergeCell ref="P37:R37"/>
    <mergeCell ref="S37:U37"/>
    <mergeCell ref="V37:X37"/>
    <mergeCell ref="AK37:AM37"/>
    <mergeCell ref="AN37:AP37"/>
    <mergeCell ref="AA23:AC23"/>
    <mergeCell ref="AH23:AI23"/>
    <mergeCell ref="I24:K24"/>
    <mergeCell ref="AH24:AI24"/>
    <mergeCell ref="I25:K25"/>
    <mergeCell ref="AH25:AI25"/>
    <mergeCell ref="I23:K23"/>
    <mergeCell ref="L23:N23"/>
    <mergeCell ref="O23:Q23"/>
    <mergeCell ref="R23:T23"/>
    <mergeCell ref="U23:W23"/>
    <mergeCell ref="X23:Z23"/>
    <mergeCell ref="I19:K19"/>
    <mergeCell ref="AK19:AL19"/>
    <mergeCell ref="I20:K20"/>
    <mergeCell ref="AK20:AL20"/>
    <mergeCell ref="I21:K21"/>
    <mergeCell ref="AK21:AL21"/>
    <mergeCell ref="I18:K18"/>
    <mergeCell ref="AK18:AL18"/>
    <mergeCell ref="AO18:AQ18"/>
    <mergeCell ref="AR18:AS18"/>
    <mergeCell ref="AT18:AU18"/>
    <mergeCell ref="AV18:AW18"/>
    <mergeCell ref="I17:K17"/>
    <mergeCell ref="AK17:AL17"/>
    <mergeCell ref="AO17:AQ17"/>
    <mergeCell ref="AR17:AS17"/>
    <mergeCell ref="AT17:AU17"/>
    <mergeCell ref="AV17:AW17"/>
    <mergeCell ref="I16:K16"/>
    <mergeCell ref="AK16:AL16"/>
    <mergeCell ref="AO16:AQ16"/>
    <mergeCell ref="AR16:AS16"/>
    <mergeCell ref="AT16:AU16"/>
    <mergeCell ref="AV16:AW16"/>
    <mergeCell ref="AV14:AW14"/>
    <mergeCell ref="I15:K15"/>
    <mergeCell ref="AK15:AL15"/>
    <mergeCell ref="AO15:AQ15"/>
    <mergeCell ref="AR15:AS15"/>
    <mergeCell ref="AT15:AU15"/>
    <mergeCell ref="AV15:AW15"/>
    <mergeCell ref="AA14:AC14"/>
    <mergeCell ref="AD14:AF14"/>
    <mergeCell ref="AK14:AL14"/>
    <mergeCell ref="AO14:AQ14"/>
    <mergeCell ref="AR14:AS14"/>
    <mergeCell ref="AT14:AU14"/>
    <mergeCell ref="I14:K14"/>
    <mergeCell ref="L14:N14"/>
    <mergeCell ref="O14:Q14"/>
    <mergeCell ref="R14:T14"/>
    <mergeCell ref="U14:W14"/>
    <mergeCell ref="X14:Z14"/>
    <mergeCell ref="AR12:AS12"/>
    <mergeCell ref="AT12:AU12"/>
    <mergeCell ref="AV12:AW12"/>
    <mergeCell ref="AO13:AQ13"/>
    <mergeCell ref="AR13:AS13"/>
    <mergeCell ref="AT13:AU13"/>
    <mergeCell ref="AV13:AW13"/>
    <mergeCell ref="AC11:AD11"/>
    <mergeCell ref="AE11:AF11"/>
    <mergeCell ref="AR11:AS11"/>
    <mergeCell ref="AT11:AU11"/>
    <mergeCell ref="AV11:AW11"/>
    <mergeCell ref="AO11:AQ11"/>
    <mergeCell ref="L12:N12"/>
    <mergeCell ref="O12:P12"/>
    <mergeCell ref="Q12:R12"/>
    <mergeCell ref="S12:T12"/>
    <mergeCell ref="AO12:AQ12"/>
    <mergeCell ref="L11:N11"/>
    <mergeCell ref="O11:P11"/>
    <mergeCell ref="Q11:R11"/>
    <mergeCell ref="S11:T11"/>
    <mergeCell ref="X11:Z11"/>
    <mergeCell ref="AA11:AB11"/>
    <mergeCell ref="AO9:AQ9"/>
    <mergeCell ref="AO8:AQ8"/>
    <mergeCell ref="AC10:AD10"/>
    <mergeCell ref="AE10:AF10"/>
    <mergeCell ref="AO10:AQ10"/>
    <mergeCell ref="AR10:AS10"/>
    <mergeCell ref="AT10:AU10"/>
    <mergeCell ref="AV10:AW10"/>
    <mergeCell ref="L10:N10"/>
    <mergeCell ref="O10:P10"/>
    <mergeCell ref="Q10:R10"/>
    <mergeCell ref="S10:T10"/>
    <mergeCell ref="X10:Z10"/>
    <mergeCell ref="AA10:AB10"/>
    <mergeCell ref="AT6:AU6"/>
    <mergeCell ref="AV6:AW6"/>
    <mergeCell ref="L9:N9"/>
    <mergeCell ref="O9:P9"/>
    <mergeCell ref="Q9:R9"/>
    <mergeCell ref="S9:T9"/>
    <mergeCell ref="X9:Z9"/>
    <mergeCell ref="L8:N8"/>
    <mergeCell ref="O8:P8"/>
    <mergeCell ref="Q8:R8"/>
    <mergeCell ref="S8:T8"/>
    <mergeCell ref="X8:Z8"/>
    <mergeCell ref="AA9:AB9"/>
    <mergeCell ref="AC9:AD9"/>
    <mergeCell ref="AE9:AF9"/>
    <mergeCell ref="AR9:AS9"/>
    <mergeCell ref="AT9:AU9"/>
    <mergeCell ref="AV9:AW9"/>
    <mergeCell ref="AC8:AD8"/>
    <mergeCell ref="AE8:AF8"/>
    <mergeCell ref="AR8:AS8"/>
    <mergeCell ref="AT8:AU8"/>
    <mergeCell ref="AV8:AW8"/>
    <mergeCell ref="AA8:AB8"/>
    <mergeCell ref="A1:AL1"/>
    <mergeCell ref="A3:AJ3"/>
    <mergeCell ref="AN3:AW3"/>
    <mergeCell ref="O5:P5"/>
    <mergeCell ref="Q5:R5"/>
    <mergeCell ref="S5:T5"/>
    <mergeCell ref="AA5:AB5"/>
    <mergeCell ref="AC5:AD5"/>
    <mergeCell ref="AE5:AF5"/>
    <mergeCell ref="AR5:AS5"/>
    <mergeCell ref="L7:N7"/>
    <mergeCell ref="O7:P7"/>
    <mergeCell ref="Q7:R7"/>
    <mergeCell ref="S7:T7"/>
    <mergeCell ref="X7:Z7"/>
    <mergeCell ref="AA7:AB7"/>
    <mergeCell ref="AT5:AU5"/>
    <mergeCell ref="AV5:AW5"/>
    <mergeCell ref="L6:N6"/>
    <mergeCell ref="O6:P6"/>
    <mergeCell ref="Q6:R6"/>
    <mergeCell ref="S6:T6"/>
    <mergeCell ref="X6:Z6"/>
    <mergeCell ref="AA6:AB6"/>
    <mergeCell ref="AC6:AD6"/>
    <mergeCell ref="AE6:AF6"/>
    <mergeCell ref="AC7:AD7"/>
    <mergeCell ref="AE7:AF7"/>
    <mergeCell ref="AO7:AQ7"/>
    <mergeCell ref="AR7:AS7"/>
    <mergeCell ref="AT7:AU7"/>
    <mergeCell ref="AV7:AW7"/>
    <mergeCell ref="AO6:AQ6"/>
    <mergeCell ref="AR6:AS6"/>
  </mergeCells>
  <phoneticPr fontId="2"/>
  <pageMargins left="0.42" right="0.34" top="0.46" bottom="0.5" header="0.3" footer="0.3"/>
  <pageSetup paperSize="9" scale="92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Sheet1</vt:lpstr>
      <vt:lpstr>2023 地区U-12（後期 Ａ）９チーム </vt:lpstr>
      <vt:lpstr>2023 地区U-12（後期 Ｂ）９チーム </vt:lpstr>
      <vt:lpstr>2023 地域Ｕ-10(後期ＡＢ)</vt:lpstr>
      <vt:lpstr>'2023 地域Ｕ-10(後期ＡＢ)'!Print_Area</vt:lpstr>
      <vt:lpstr>'2023 地区U-12（後期 Ａ）９チーム '!Print_Area</vt:lpstr>
      <vt:lpstr>'2023 地区U-12（後期 Ｂ）９チーム '!Print_Area</vt:lpstr>
      <vt:lpstr>Sheet1!Print_Area</vt:lpstr>
    </vt:vector>
  </TitlesOfParts>
  <Company>MEMC.ｉｎｃ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祖母井クラブ掲示板</dc:title>
  <dc:creator>Isikawa</dc:creator>
  <cp:lastModifiedBy>User</cp:lastModifiedBy>
  <cp:lastPrinted>2023-08-28T02:37:54Z</cp:lastPrinted>
  <dcterms:created xsi:type="dcterms:W3CDTF">2001-10-25T20:20:00Z</dcterms:created>
  <dcterms:modified xsi:type="dcterms:W3CDTF">2023-08-31T10:08:38Z</dcterms:modified>
</cp:coreProperties>
</file>